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a Rodriguez\Downloads\"/>
    </mc:Choice>
  </mc:AlternateContent>
  <bookViews>
    <workbookView xWindow="0" yWindow="0" windowWidth="20490" windowHeight="7320" activeTab="18"/>
  </bookViews>
  <sheets>
    <sheet name="T EXT 2DANOV" sheetId="2" r:id="rId1"/>
    <sheet name="t ext 1ra nov" sheetId="3" r:id="rId2"/>
    <sheet name="T EXT 2DA OCT" sheetId="4" r:id="rId3"/>
    <sheet name="T EXT 1RA OCT" sheetId="5" r:id="rId4"/>
    <sheet name="T EXTR 30SEP" sheetId="6" r:id="rId5"/>
    <sheet name="T EXT 2DA AGO" sheetId="7" r:id="rId6"/>
    <sheet name="t ext 2jul" sheetId="8" r:id="rId7"/>
    <sheet name="t ext 15jul" sheetId="9" r:id="rId8"/>
    <sheet name="T EXTR 1RAJUN" sheetId="10" r:id="rId9"/>
    <sheet name="T EXTR 31 MAY" sheetId="11" r:id="rId10"/>
    <sheet name="t ext15 MAY" sheetId="12" r:id="rId11"/>
    <sheet name="T EXR 30 ABR" sheetId="13" r:id="rId12"/>
    <sheet name="T EXT 15ABR" sheetId="14" r:id="rId13"/>
    <sheet name="t ext 31mar" sheetId="15" r:id="rId14"/>
    <sheet name="t ext 15mar" sheetId="16" r:id="rId15"/>
    <sheet name="t ext 2daFEB" sheetId="17" r:id="rId16"/>
    <sheet name="ext 1rafeb" sheetId="18" r:id="rId17"/>
    <sheet name="T EXT 31ene" sheetId="19" r:id="rId18"/>
    <sheet name="t ext15ene" sheetId="20" r:id="rId19"/>
  </sheets>
  <definedNames>
    <definedName name="_xlnm._FilterDatabase" localSheetId="16" hidden="1">'ext 1rafeb'!$B$4:$G$28</definedName>
    <definedName name="_xlnm._FilterDatabase" localSheetId="11" hidden="1">'T EXR 30 ABR'!$B$4:$K$9</definedName>
    <definedName name="_xlnm._FilterDatabase" localSheetId="12" hidden="1">'T EXT 15ABR'!$B$4:$F$9</definedName>
    <definedName name="_xlnm._FilterDatabase" localSheetId="7" hidden="1">'t ext 15jul'!$B$4:$F$15</definedName>
    <definedName name="_xlnm._FilterDatabase" localSheetId="14" hidden="1">'t ext 15mar'!$B$4:$E$18</definedName>
    <definedName name="_xlnm._FilterDatabase" localSheetId="1" hidden="1">'t ext 1ra nov'!$B$4:$F$21</definedName>
    <definedName name="_xlnm._FilterDatabase" localSheetId="3" hidden="1">'T EXT 1RA OCT'!$B$4:$F$33</definedName>
    <definedName name="_xlnm._FilterDatabase" localSheetId="5" hidden="1">'T EXT 2DA AGO'!$B$4:$F$8</definedName>
    <definedName name="_xlnm._FilterDatabase" localSheetId="2" hidden="1">'T EXT 2DA OCT'!$B$4:$F$14</definedName>
    <definedName name="_xlnm._FilterDatabase" localSheetId="15" hidden="1">'t ext 2daFEB'!$B$4:$E$18</definedName>
    <definedName name="_xlnm._FilterDatabase" localSheetId="0" hidden="1">'T EXT 2DANOV'!$B$4:$F$30</definedName>
    <definedName name="_xlnm._FilterDatabase" localSheetId="6" hidden="1">'t ext 2jul'!$B$4:$F$12</definedName>
    <definedName name="_xlnm._FilterDatabase" localSheetId="17" hidden="1">'T EXT 31ene'!$B$4:$G$39</definedName>
    <definedName name="_xlnm._FilterDatabase" localSheetId="13" hidden="1">'t ext 31mar'!$B$4:$E$38</definedName>
    <definedName name="_xlnm._FilterDatabase" localSheetId="10" hidden="1">'t ext15 MAY'!$B$4:$G$24</definedName>
    <definedName name="_xlnm._FilterDatabase" localSheetId="18" hidden="1">'t ext15ene'!$B$4:$H$39</definedName>
    <definedName name="_xlnm._FilterDatabase" localSheetId="8" hidden="1">'T EXTR 1RAJUN'!$B$4:$F$10</definedName>
    <definedName name="_xlnm._FilterDatabase" localSheetId="4" hidden="1">'T EXTR 30SEP'!$B$4:$F$22</definedName>
    <definedName name="_xlnm._FilterDatabase" localSheetId="9" hidden="1">'T EXTR 31 MAY'!$B$4:$G$10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3" l="1"/>
  <c r="J10" i="13"/>
  <c r="G39" i="20"/>
  <c r="F39" i="20"/>
  <c r="E39" i="20"/>
  <c r="D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39" i="20" s="1"/>
  <c r="G24" i="20"/>
  <c r="F24" i="20"/>
  <c r="E24" i="20"/>
  <c r="D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24" i="20" s="1"/>
  <c r="F39" i="19"/>
  <c r="E39" i="19"/>
  <c r="D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39" i="19" s="1"/>
  <c r="F22" i="19"/>
  <c r="D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22" i="19" s="1"/>
  <c r="G29" i="18"/>
  <c r="F29" i="18"/>
  <c r="E29" i="18"/>
  <c r="H28" i="18"/>
  <c r="H27" i="18"/>
  <c r="H26" i="18"/>
  <c r="H29" i="18" s="1"/>
  <c r="H25" i="18"/>
  <c r="H24" i="18"/>
  <c r="H23" i="18"/>
  <c r="H22" i="18"/>
  <c r="G21" i="18"/>
  <c r="F21" i="18"/>
  <c r="E21" i="18"/>
  <c r="H21" i="18" s="1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E19" i="17"/>
  <c r="D19" i="17"/>
  <c r="F18" i="17"/>
  <c r="F17" i="17"/>
  <c r="F19" i="17" s="1"/>
  <c r="F16" i="17"/>
  <c r="F15" i="17"/>
  <c r="F14" i="17"/>
  <c r="E13" i="17"/>
  <c r="D13" i="17"/>
  <c r="F12" i="17"/>
  <c r="F11" i="17"/>
  <c r="F10" i="17"/>
  <c r="F9" i="17"/>
  <c r="F13" i="17" s="1"/>
  <c r="F8" i="17"/>
  <c r="E19" i="16"/>
  <c r="D19" i="16"/>
  <c r="F18" i="16"/>
  <c r="F17" i="16"/>
  <c r="F16" i="16"/>
  <c r="F15" i="16"/>
  <c r="F14" i="16"/>
  <c r="F13" i="16"/>
  <c r="F19" i="16" s="1"/>
  <c r="F12" i="16"/>
  <c r="F11" i="16"/>
  <c r="E10" i="16"/>
  <c r="D10" i="16"/>
  <c r="F9" i="16"/>
  <c r="F8" i="16"/>
  <c r="F10" i="16" s="1"/>
  <c r="D39" i="15"/>
  <c r="C39" i="15"/>
  <c r="E38" i="15"/>
  <c r="E37" i="15"/>
  <c r="E39" i="15" s="1"/>
  <c r="D33" i="15"/>
  <c r="C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33" i="15" s="1"/>
  <c r="E10" i="14"/>
  <c r="D10" i="14"/>
  <c r="F9" i="14"/>
  <c r="F8" i="14"/>
  <c r="F10" i="14" s="1"/>
  <c r="H10" i="13"/>
  <c r="G10" i="13"/>
  <c r="F10" i="13"/>
  <c r="E10" i="13"/>
  <c r="K9" i="13"/>
  <c r="K8" i="13"/>
  <c r="K10" i="13" s="1"/>
  <c r="F25" i="12"/>
  <c r="E25" i="12"/>
  <c r="D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25" i="12" s="1"/>
  <c r="F11" i="11"/>
  <c r="E11" i="11"/>
  <c r="G10" i="11"/>
  <c r="G9" i="11"/>
  <c r="G11" i="11" s="1"/>
  <c r="G8" i="11"/>
  <c r="F10" i="10"/>
  <c r="E10" i="10"/>
  <c r="G10" i="10" s="1"/>
  <c r="D10" i="10"/>
  <c r="G9" i="10"/>
  <c r="G8" i="10"/>
  <c r="E16" i="9"/>
  <c r="D16" i="9"/>
  <c r="F15" i="9"/>
  <c r="F14" i="9"/>
  <c r="F13" i="9"/>
  <c r="F12" i="9"/>
  <c r="F11" i="9"/>
  <c r="F10" i="9"/>
  <c r="F9" i="9"/>
  <c r="F8" i="9"/>
  <c r="F16" i="9" s="1"/>
  <c r="E13" i="8"/>
  <c r="D13" i="8"/>
  <c r="F12" i="8"/>
  <c r="F11" i="8"/>
  <c r="F10" i="8"/>
  <c r="F9" i="8"/>
  <c r="F13" i="8" s="1"/>
  <c r="F8" i="7"/>
  <c r="E23" i="6"/>
  <c r="D23" i="6"/>
  <c r="F22" i="6"/>
  <c r="F21" i="6"/>
  <c r="F20" i="6"/>
  <c r="F23" i="6" s="1"/>
  <c r="E17" i="6"/>
  <c r="D17" i="6"/>
  <c r="F16" i="6"/>
  <c r="F15" i="6"/>
  <c r="F14" i="6"/>
  <c r="F13" i="6"/>
  <c r="F12" i="6"/>
  <c r="F11" i="6"/>
  <c r="F10" i="6"/>
  <c r="F9" i="6"/>
  <c r="F8" i="6"/>
  <c r="F17" i="6" s="1"/>
  <c r="E33" i="5"/>
  <c r="D33" i="5"/>
  <c r="F32" i="5"/>
  <c r="F31" i="5"/>
  <c r="F30" i="5"/>
  <c r="F29" i="5"/>
  <c r="F28" i="5"/>
  <c r="F27" i="5"/>
  <c r="F26" i="5"/>
  <c r="F25" i="5"/>
  <c r="F33" i="5" s="1"/>
  <c r="F24" i="5"/>
  <c r="F23" i="5"/>
  <c r="E22" i="5"/>
  <c r="D22" i="5"/>
  <c r="F22" i="5" s="1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E15" i="4"/>
  <c r="D15" i="4"/>
  <c r="F14" i="4"/>
  <c r="F13" i="4"/>
  <c r="F12" i="4"/>
  <c r="F11" i="4"/>
  <c r="F10" i="4"/>
  <c r="F9" i="4"/>
  <c r="F15" i="4" s="1"/>
  <c r="F8" i="4"/>
  <c r="E22" i="3"/>
  <c r="D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22" i="3" s="1"/>
  <c r="E30" i="2"/>
  <c r="D30" i="2"/>
  <c r="F29" i="2"/>
  <c r="F28" i="2"/>
  <c r="F27" i="2"/>
  <c r="F26" i="2"/>
  <c r="F25" i="2"/>
  <c r="F24" i="2"/>
  <c r="F30" i="2" s="1"/>
  <c r="F23" i="2"/>
  <c r="F22" i="2"/>
  <c r="F21" i="2"/>
  <c r="E20" i="2"/>
  <c r="D20" i="2"/>
  <c r="F19" i="2"/>
  <c r="F18" i="2"/>
  <c r="F17" i="2"/>
  <c r="F16" i="2"/>
  <c r="F15" i="2"/>
  <c r="F14" i="2"/>
  <c r="F13" i="2"/>
  <c r="F12" i="2"/>
  <c r="F11" i="2"/>
  <c r="F10" i="2"/>
  <c r="F9" i="2"/>
  <c r="F8" i="2"/>
  <c r="F20" i="2" l="1"/>
</calcChain>
</file>

<file path=xl/sharedStrings.xml><?xml version="1.0" encoding="utf-8"?>
<sst xmlns="http://schemas.openxmlformats.org/spreadsheetml/2006/main" count="570" uniqueCount="125">
  <si>
    <t>MUNICIPIO IXTLAHUACAN DEL RIO, JALISCO.</t>
  </si>
  <si>
    <t xml:space="preserve">NOMINA DE SUELDOS </t>
  </si>
  <si>
    <t>R.F.C.</t>
  </si>
  <si>
    <t>CARGO</t>
  </si>
  <si>
    <t>TIEMPO EXTRA</t>
  </si>
  <si>
    <t>ISR</t>
  </si>
  <si>
    <t>NETO</t>
  </si>
  <si>
    <t xml:space="preserve">BARCENAS AVILA ENRIQUE </t>
  </si>
  <si>
    <t xml:space="preserve">CHOFER  DE CAMION DE BASURA </t>
  </si>
  <si>
    <t xml:space="preserve">CORONA OLVERA SALVADOR </t>
  </si>
  <si>
    <t>CHOFER DE CAMION ESCOLAR</t>
  </si>
  <si>
    <t xml:space="preserve">DELGADILLO SANCHEZ ROBERTO CARLOS </t>
  </si>
  <si>
    <t>AUXILIAR DE ASEO</t>
  </si>
  <si>
    <t xml:space="preserve">DURAN IBARRA CRISTINA </t>
  </si>
  <si>
    <t>AUXILIAR DE INTENDENCIA B</t>
  </si>
  <si>
    <t xml:space="preserve">ESPINOZA SANCHEZ ALBERTO </t>
  </si>
  <si>
    <t>AUX. AGUA POTABLE</t>
  </si>
  <si>
    <t xml:space="preserve">GONZALEZ LIMON JOSE CARLOS </t>
  </si>
  <si>
    <t>UNIDAD DE REHABILITACION DE ESCUELAS</t>
  </si>
  <si>
    <t xml:space="preserve">GONZALEZ VAZQUEZ JORGE ARMANDO </t>
  </si>
  <si>
    <t xml:space="preserve">LOPEZ GOMEZ ERIKA </t>
  </si>
  <si>
    <t>AUXILIAR DE INTENDENCIA C</t>
  </si>
  <si>
    <t xml:space="preserve">MUNOZ YANEZ ROSALIO </t>
  </si>
  <si>
    <t>CHOFER CAMION BASURA</t>
  </si>
  <si>
    <t xml:space="preserve">SANCHEZ RAMIREZ RAUL </t>
  </si>
  <si>
    <t>FONTANERO A</t>
  </si>
  <si>
    <t xml:space="preserve">VAZQUEZ FLORES FERNANDO </t>
  </si>
  <si>
    <t>YANEZ JIMENEZ JORGE</t>
  </si>
  <si>
    <t>POLICIA DE LINEA</t>
  </si>
  <si>
    <t xml:space="preserve">CAMACHO FLORES MARIO </t>
  </si>
  <si>
    <t>COMANDANTE</t>
  </si>
  <si>
    <t>sueldo</t>
  </si>
  <si>
    <t xml:space="preserve">GONZALEZ VAZQUEZ SALVADOR </t>
  </si>
  <si>
    <t xml:space="preserve">LOPEZ LOZA JOSE JAVIER </t>
  </si>
  <si>
    <t xml:space="preserve">AGUA POTABLE </t>
  </si>
  <si>
    <t xml:space="preserve">RAMIREZ SANCHEZ JUAN MANUEL </t>
  </si>
  <si>
    <t xml:space="preserve">JEFE DEL DEPARTAMENTO DE AGUA POTABLE </t>
  </si>
  <si>
    <t xml:space="preserve">BARAJAS RAMIREZ ANTONIO </t>
  </si>
  <si>
    <t xml:space="preserve">AYUDANTE PARQUES Y JARDINES </t>
  </si>
  <si>
    <t>BASURA</t>
  </si>
  <si>
    <t xml:space="preserve">MARQUEZ ROMERO GABRIEL </t>
  </si>
  <si>
    <t>CHOFER ACARREADOR RASTRO</t>
  </si>
  <si>
    <t xml:space="preserve">SANDOVAL OLIVA JOSE FAVIAN </t>
  </si>
  <si>
    <t>AUX DE RASTRO</t>
  </si>
  <si>
    <t xml:space="preserve">RODRIGUEZ GOMEZ MA GUADALUPE </t>
  </si>
  <si>
    <t>AUXILIAR DE DEPARTAMENTO</t>
  </si>
  <si>
    <t>MERCADO MENDOZA YVETTE JOCELYN</t>
  </si>
  <si>
    <t>MEDICO MUNICIPAL</t>
  </si>
  <si>
    <t xml:space="preserve">DIAZ SALDANA TOBIAS </t>
  </si>
  <si>
    <t xml:space="preserve">ANGULO CAMACHO FAUSTINO </t>
  </si>
  <si>
    <t>AUX O.P CHOFER</t>
  </si>
  <si>
    <t xml:space="preserve">LOMELI  GUTIERREZ JOSE DE JESUS </t>
  </si>
  <si>
    <t>MECANICO A</t>
  </si>
  <si>
    <t xml:space="preserve">MEJIA LOPEZ ARNULFO </t>
  </si>
  <si>
    <t>AYU. PARQUES Y JARDINES</t>
  </si>
  <si>
    <t>SUB. EMPL.</t>
  </si>
  <si>
    <t xml:space="preserve">NAVARRO MORALES JENNIFER </t>
  </si>
  <si>
    <t>MEDICO B</t>
  </si>
  <si>
    <t xml:space="preserve">RODRIGUEZ GONZALEZ GUSTAVO </t>
  </si>
  <si>
    <t>OPERADOR EXCAVADORA 320</t>
  </si>
  <si>
    <t xml:space="preserve">RAMIREZ MORA ROSA ANGELA </t>
  </si>
  <si>
    <t>SECRETARIA B</t>
  </si>
  <si>
    <t xml:space="preserve">ABUNDIS MUNOZ ALFREDO </t>
  </si>
  <si>
    <t>CUADRILLA AGUA POTABLE Y ALCAN</t>
  </si>
  <si>
    <t xml:space="preserve">JIMENEZ DE LA CRUZ ROGELIO </t>
  </si>
  <si>
    <t xml:space="preserve">YANEZ JIMENEZ JOSE MANUEL </t>
  </si>
  <si>
    <t xml:space="preserve">FECHA </t>
  </si>
  <si>
    <t>IMSS</t>
  </si>
  <si>
    <t>PRIMA VAC.</t>
  </si>
  <si>
    <t xml:space="preserve">NUNEZ URIBE ARNULFO </t>
  </si>
  <si>
    <t>AYUDANTE DE OBRA</t>
  </si>
  <si>
    <t>T EXTRA</t>
  </si>
  <si>
    <t xml:space="preserve">MARTINEZ NERY RAYMUNDO </t>
  </si>
  <si>
    <t xml:space="preserve">GOMEZ LOZA SANTIAGO </t>
  </si>
  <si>
    <t xml:space="preserve">MARTINEZ GONZALEZ HECTOR MIGUEL </t>
  </si>
  <si>
    <t xml:space="preserve">ALVAREZ OROZCO CESAR ISMAEL </t>
  </si>
  <si>
    <t xml:space="preserve">ALVAREZ PLASCENCIA OSCAR ALBERTO </t>
  </si>
  <si>
    <t xml:space="preserve">CARRILLO BENAVIDES ISAAC </t>
  </si>
  <si>
    <t xml:space="preserve">ESPINOZA GARZON HEREDERIO </t>
  </si>
  <si>
    <t xml:space="preserve">GARCIA DE ANDA SERGIO </t>
  </si>
  <si>
    <t xml:space="preserve">MERCADO SANCHEZ JAVIER </t>
  </si>
  <si>
    <t>TORRES VAZQUEZ OSCAR</t>
  </si>
  <si>
    <t xml:space="preserve">GUERRERO RUIZ MIGUEL ANGEL </t>
  </si>
  <si>
    <t xml:space="preserve">RAMIREZ ARELLANO JOSE ANTONIO </t>
  </si>
  <si>
    <t xml:space="preserve">PINTO GONNZALEZ LN MARIA DE LA LUZ  </t>
  </si>
  <si>
    <t>JEFE DE DEPARTAMENTO DEL REGISTRO CIVIL</t>
  </si>
  <si>
    <t>OPERADOR RETROEXCAVADORA 416</t>
  </si>
  <si>
    <t>AYUDANTE SIST. AGUA</t>
  </si>
  <si>
    <t xml:space="preserve">CARRILLO VILLALOBOS ISA </t>
  </si>
  <si>
    <t>IBARRA DELGADO MARIA</t>
  </si>
  <si>
    <t>AUXILIAR DE INTENDENCIA DE BAÑOS PUBLICOS</t>
  </si>
  <si>
    <t>BANCOMER</t>
  </si>
  <si>
    <t xml:space="preserve">GUTIERREZ ESPARZA JUAN MANUEL </t>
  </si>
  <si>
    <t>SECRETARIO PARTICULAR</t>
  </si>
  <si>
    <t xml:space="preserve">CONTRERAS GARCIA SANDRA </t>
  </si>
  <si>
    <t>UNIDAD MULTIFUNCIONAL DE VERIFICACIÓN</t>
  </si>
  <si>
    <t xml:space="preserve">ESPARZA GONZALEZ SANDRA GUADALUPE </t>
  </si>
  <si>
    <t>ENCARGADA DE INGRESOS</t>
  </si>
  <si>
    <t xml:space="preserve">PLASCENCIA CAMACHO JOSE SALVADOR </t>
  </si>
  <si>
    <t>ENCARGADO DE EGRESOS</t>
  </si>
  <si>
    <t xml:space="preserve">SANDOVAL MORA MAYRA YANET </t>
  </si>
  <si>
    <t>AUXILIAR ADMINISTRATIVO</t>
  </si>
  <si>
    <t xml:space="preserve">ALVAREZ DEL CASTILLO SANCHEZ JORGE ENRIQUE </t>
  </si>
  <si>
    <t>CHOFER VOLTEO VOLVO ROJO 14M3</t>
  </si>
  <si>
    <t>MUNICIPIO DE IXTLAHUACAN DEL RIO, JALISCO.  ADMINISTRACIÓN 2018-2021</t>
  </si>
  <si>
    <t xml:space="preserve">NOMINA DE TIEMPO EXTRA A PERSONAL DE BASE CON CARÁCTER PERMANENTE ADSCRITOS A LOS DISTINTOS DEPARTAMENTOS EN ESTE H. </t>
  </si>
  <si>
    <t>AYUNTAMIENTO Y QUE  CORRESPONDEN A LA 2DA QUINCENA DE NOVIEMBRE DE 2020</t>
  </si>
  <si>
    <t>AYUNTAMIENTO Y QUE  CORRESPONDEN A LA 1ERA QUINCENA DE NOVIEMBRE DE 2020</t>
  </si>
  <si>
    <t>AYUNTAMIENTO Y QUE  CORRESPONDEN A LA 2DA QUINCENA DE OCTUBRE DE 2020</t>
  </si>
  <si>
    <t>AYUNTAMIENTO Y QUE  CORRESPONDEN A LA 1ERA QUINCENA DE OCTUBRE DE 2020</t>
  </si>
  <si>
    <t>AYUNTAMIENTO Y QUE  CORRESPONDEN A LA 2DA QUINCENA DE SEPTIEMBRE DE 2020</t>
  </si>
  <si>
    <t>AYUNTAMIENTO Y QUE  CORRESPONDEN A LA 2DA QUINCENA DE AGOSTO DE 2020</t>
  </si>
  <si>
    <t>AYUNTAMIENTO Y QUE  CORRESPONDEN A LA 2DA QUINCENA DE JULIO DE 2020</t>
  </si>
  <si>
    <t>AYUNTAMIENTO Y QUE  CORRESPONDEN A LA 1ERA QUINCENA DE JULIO DE 2020</t>
  </si>
  <si>
    <t>AYUNTAMIENTO Y QUE  CORRESPONDEN A LA 1ERA QUINCENA DE JUNIO DE 2020</t>
  </si>
  <si>
    <t>AYUNTAMIENTO Y QUE  CORRESPONDEN A LA 2DA QUINCENA DE MAYO DE 2020</t>
  </si>
  <si>
    <t>AYUNTAMIENTO Y QUE  CORRESPONDEN A LA 1ERA QUINCENA DE MAYO DE 2020</t>
  </si>
  <si>
    <t>AYUNTAMIENTO Y QUE  CORRESPONDEN A LA 2DA QUINCENA DE ABRIL DE 2020</t>
  </si>
  <si>
    <t>AYUNTAMIENTO Y QUE  CORRESPONDEN A LA 1ERA QUINCENA DE ABRIL DE 2020</t>
  </si>
  <si>
    <t>AYUNTAMIENTO Y QUE  CORRESPONDEN A LA 2DA QUINCENA DE MARZO DE 2020</t>
  </si>
  <si>
    <t>AYUNTAMIENTO Y QUE  CORRESPONDEN A LA 1ERA QUINCENA DE MARZO DE 2020</t>
  </si>
  <si>
    <t>AYUNTAMIENTO Y QUE  CORRESPONDEN A LA 2DA QUINCENA DE FEBRERO DE 2020</t>
  </si>
  <si>
    <t>AYUNTAMIENTO Y QUE  CORRESPONDEN A LA 1ERA QUINCENA DE FEBRERO DE 2020</t>
  </si>
  <si>
    <t>AYUNTAMIENTO Y QUE  CORRESPONDEN A LA 2DA QUINCENA DE ENERO DE 2020</t>
  </si>
  <si>
    <t>AYUNTAMIENTO Y QUE  CORRESPONDEN A LA 1ERA QUINCENA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</si>
</sst>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parajita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theme="1"/>
      <name val="Aparajita"/>
      <family val="2"/>
    </font>
    <font>
      <b/>
      <sz val="10"/>
      <name val="Arial"/>
      <family val="2"/>
    </font>
    <font>
      <sz val="10"/>
      <color indexed="28"/>
      <name val="Arial"/>
      <family val="2"/>
    </font>
    <font>
      <sz val="10"/>
      <color indexed="29"/>
      <name val="Arial"/>
      <family val="2"/>
    </font>
    <font>
      <sz val="10"/>
      <color indexed="57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0"/>
      <color theme="0"/>
      <name val="Tw Cen MT Condensed Extra Bold"/>
      <family val="2"/>
    </font>
    <font>
      <sz val="8"/>
      <color theme="0"/>
      <name val="Arial"/>
      <family val="2"/>
    </font>
    <font>
      <sz val="8"/>
      <color theme="0"/>
      <name val="Tw Cen MT Condensed Extra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3" fillId="0" borderId="0" xfId="0" applyFont="1" applyFill="1"/>
    <xf numFmtId="43" fontId="4" fillId="0" borderId="0" xfId="1" applyNumberFormat="1" applyFont="1" applyFill="1" applyAlignment="1">
      <alignment horizontal="center"/>
    </xf>
    <xf numFmtId="43" fontId="0" fillId="0" borderId="0" xfId="1" applyFont="1" applyFill="1"/>
    <xf numFmtId="43" fontId="0" fillId="0" borderId="0" xfId="1" applyFont="1" applyFill="1" applyAlignment="1">
      <alignment horizontal="center"/>
    </xf>
    <xf numFmtId="43" fontId="5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0" fillId="0" borderId="0" xfId="1" applyNumberFormat="1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7" fillId="0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center" wrapText="1"/>
    </xf>
    <xf numFmtId="43" fontId="0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0" xfId="0" applyNumberFormat="1" applyFill="1" applyBorder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0" fontId="9" fillId="0" borderId="0" xfId="0" applyFont="1" applyFill="1" applyAlignment="1" applyProtection="1">
      <alignment horizontal="center" wrapText="1"/>
    </xf>
    <xf numFmtId="0" fontId="9" fillId="0" borderId="0" xfId="0" applyFont="1" applyFill="1" applyAlignment="1">
      <alignment wrapText="1"/>
    </xf>
    <xf numFmtId="43" fontId="2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2" fillId="0" borderId="0" xfId="0" applyNumberFormat="1" applyFont="1" applyFill="1"/>
    <xf numFmtId="43" fontId="0" fillId="0" borderId="0" xfId="0" applyNumberFormat="1" applyFill="1"/>
    <xf numFmtId="43" fontId="0" fillId="0" borderId="1" xfId="1" applyNumberFormat="1" applyFont="1" applyFill="1" applyBorder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 applyProtection="1">
      <alignment horizontal="left" wrapText="1"/>
    </xf>
    <xf numFmtId="0" fontId="9" fillId="0" borderId="0" xfId="0" applyFont="1" applyFill="1" applyAlignment="1" applyProtection="1">
      <alignment horizontal="left" wrapText="1"/>
    </xf>
    <xf numFmtId="43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horizontal="left" wrapText="1"/>
    </xf>
    <xf numFmtId="43" fontId="0" fillId="0" borderId="0" xfId="0" applyNumberFormat="1" applyFill="1" applyBorder="1"/>
    <xf numFmtId="0" fontId="7" fillId="0" borderId="0" xfId="0" applyFont="1" applyFill="1" applyAlignment="1"/>
    <xf numFmtId="0" fontId="7" fillId="0" borderId="1" xfId="0" applyFont="1" applyFill="1" applyBorder="1" applyAlignment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/>
    <xf numFmtId="1" fontId="0" fillId="0" borderId="0" xfId="0" applyNumberFormat="1" applyFill="1"/>
    <xf numFmtId="0" fontId="11" fillId="0" borderId="0" xfId="0" applyFont="1" applyFill="1" applyAlignment="1"/>
    <xf numFmtId="0" fontId="0" fillId="0" borderId="0" xfId="0" applyFill="1" applyAlignment="1">
      <alignment horizontal="center"/>
    </xf>
    <xf numFmtId="43" fontId="8" fillId="0" borderId="0" xfId="1" applyFont="1" applyFill="1" applyBorder="1"/>
    <xf numFmtId="43" fontId="0" fillId="0" borderId="0" xfId="1" applyFont="1" applyFill="1" applyBorder="1"/>
    <xf numFmtId="43" fontId="12" fillId="0" borderId="0" xfId="1" applyFont="1" applyFill="1" applyBorder="1"/>
    <xf numFmtId="43" fontId="13" fillId="0" borderId="0" xfId="1" applyFont="1" applyFill="1" applyBorder="1"/>
    <xf numFmtId="43" fontId="14" fillId="0" borderId="0" xfId="1" applyFont="1" applyFill="1" applyBorder="1"/>
    <xf numFmtId="43" fontId="15" fillId="0" borderId="0" xfId="1" applyFont="1" applyFill="1" applyBorder="1"/>
    <xf numFmtId="43" fontId="0" fillId="2" borderId="0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8" fillId="0" borderId="0" xfId="0" applyFont="1" applyFill="1" applyAlignment="1" applyProtection="1">
      <alignment horizontal="right"/>
    </xf>
    <xf numFmtId="0" fontId="2" fillId="0" borderId="0" xfId="0" applyFont="1" applyFill="1" applyBorder="1" applyAlignment="1">
      <alignment horizontal="center"/>
    </xf>
    <xf numFmtId="0" fontId="11" fillId="0" borderId="0" xfId="0" applyFont="1" applyFill="1"/>
    <xf numFmtId="0" fontId="16" fillId="0" borderId="0" xfId="0" applyFont="1" applyFill="1" applyAlignment="1" applyProtection="1">
      <alignment horizontal="left" wrapText="1"/>
    </xf>
    <xf numFmtId="43" fontId="8" fillId="0" borderId="0" xfId="1" applyFont="1" applyFill="1"/>
    <xf numFmtId="0" fontId="0" fillId="0" borderId="0" xfId="0" applyFill="1" applyAlignment="1">
      <alignment wrapText="1"/>
    </xf>
    <xf numFmtId="0" fontId="8" fillId="0" borderId="0" xfId="0" applyFont="1" applyFill="1" applyAlignment="1" applyProtection="1">
      <alignment horizontal="center" vertical="center" wrapText="1"/>
    </xf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Alignment="1" applyProtection="1">
      <alignment horizontal="left" wrapText="1"/>
    </xf>
    <xf numFmtId="0" fontId="2" fillId="0" borderId="0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3" fontId="19" fillId="4" borderId="5" xfId="1" applyFont="1" applyFill="1" applyBorder="1"/>
    <xf numFmtId="43" fontId="20" fillId="4" borderId="5" xfId="1" applyFont="1" applyFill="1" applyBorder="1" applyAlignment="1">
      <alignment horizontal="center"/>
    </xf>
    <xf numFmtId="164" fontId="19" fillId="4" borderId="5" xfId="1" applyNumberFormat="1" applyFont="1" applyFill="1" applyBorder="1" applyAlignment="1"/>
    <xf numFmtId="0" fontId="21" fillId="4" borderId="5" xfId="0" applyFont="1" applyFill="1" applyBorder="1" applyAlignment="1">
      <alignment horizontal="center"/>
    </xf>
    <xf numFmtId="49" fontId="21" fillId="4" borderId="5" xfId="0" applyNumberFormat="1" applyFont="1" applyFill="1" applyBorder="1" applyAlignment="1">
      <alignment wrapText="1"/>
    </xf>
    <xf numFmtId="43" fontId="21" fillId="4" borderId="5" xfId="1" applyFont="1" applyFill="1" applyBorder="1" applyAlignment="1">
      <alignment horizontal="center"/>
    </xf>
    <xf numFmtId="49" fontId="21" fillId="4" borderId="5" xfId="0" applyNumberFormat="1" applyFont="1" applyFill="1" applyBorder="1" applyAlignment="1">
      <alignment horizontal="center"/>
    </xf>
    <xf numFmtId="44" fontId="21" fillId="4" borderId="5" xfId="2" applyFont="1" applyFill="1" applyBorder="1" applyAlignment="1">
      <alignment horizontal="center"/>
    </xf>
    <xf numFmtId="43" fontId="19" fillId="4" borderId="5" xfId="1" applyFont="1" applyFill="1" applyBorder="1" applyAlignment="1">
      <alignment horizontal="center"/>
    </xf>
    <xf numFmtId="0" fontId="7" fillId="4" borderId="5" xfId="0" applyFont="1" applyFill="1" applyBorder="1"/>
    <xf numFmtId="43" fontId="7" fillId="4" borderId="5" xfId="1" applyFont="1" applyFill="1" applyBorder="1"/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0" fillId="4" borderId="0" xfId="0" applyFill="1"/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44" fontId="22" fillId="4" borderId="5" xfId="2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224367</xdr:colOff>
      <xdr:row>2</xdr:row>
      <xdr:rowOff>81057</xdr:rowOff>
    </xdr:from>
    <xdr:to>
      <xdr:col>1</xdr:col>
      <xdr:colOff>2372783</xdr:colOff>
      <xdr:row>5</xdr:row>
      <xdr:rowOff>39158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667" y="766857"/>
          <a:ext cx="2148416" cy="77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2</xdr:row>
      <xdr:rowOff>38100</xdr:rowOff>
    </xdr:from>
    <xdr:to>
      <xdr:col>1</xdr:col>
      <xdr:colOff>2662766</xdr:colOff>
      <xdr:row>6</xdr:row>
      <xdr:rowOff>15251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723900"/>
          <a:ext cx="2148416" cy="77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2</xdr:row>
      <xdr:rowOff>295275</xdr:rowOff>
    </xdr:from>
    <xdr:to>
      <xdr:col>1</xdr:col>
      <xdr:colOff>2710391</xdr:colOff>
      <xdr:row>6</xdr:row>
      <xdr:rowOff>24776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81075"/>
          <a:ext cx="2148416" cy="77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219075</xdr:rowOff>
    </xdr:from>
    <xdr:to>
      <xdr:col>1</xdr:col>
      <xdr:colOff>2338916</xdr:colOff>
      <xdr:row>6</xdr:row>
      <xdr:rowOff>72401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4875"/>
          <a:ext cx="2148416" cy="77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190500</xdr:rowOff>
    </xdr:from>
    <xdr:to>
      <xdr:col>1</xdr:col>
      <xdr:colOff>2176991</xdr:colOff>
      <xdr:row>5</xdr:row>
      <xdr:rowOff>110501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876300"/>
          <a:ext cx="2148416" cy="77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3</xdr:row>
      <xdr:rowOff>66675</xdr:rowOff>
    </xdr:from>
    <xdr:to>
      <xdr:col>1</xdr:col>
      <xdr:colOff>2415116</xdr:colOff>
      <xdr:row>5</xdr:row>
      <xdr:rowOff>120026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095375"/>
          <a:ext cx="2148416" cy="77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847725</xdr:colOff>
      <xdr:row>2</xdr:row>
      <xdr:rowOff>19050</xdr:rowOff>
    </xdr:from>
    <xdr:to>
      <xdr:col>1</xdr:col>
      <xdr:colOff>2119841</xdr:colOff>
      <xdr:row>5</xdr:row>
      <xdr:rowOff>148601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04850"/>
          <a:ext cx="2148416" cy="77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314325</xdr:rowOff>
    </xdr:from>
    <xdr:to>
      <xdr:col>1</xdr:col>
      <xdr:colOff>2215091</xdr:colOff>
      <xdr:row>6</xdr:row>
      <xdr:rowOff>15251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000125"/>
          <a:ext cx="2148416" cy="77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2</xdr:row>
      <xdr:rowOff>9525</xdr:rowOff>
    </xdr:from>
    <xdr:to>
      <xdr:col>1</xdr:col>
      <xdr:colOff>2100791</xdr:colOff>
      <xdr:row>5</xdr:row>
      <xdr:rowOff>139076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95325"/>
          <a:ext cx="2148416" cy="77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19050</xdr:rowOff>
    </xdr:from>
    <xdr:to>
      <xdr:col>1</xdr:col>
      <xdr:colOff>2291291</xdr:colOff>
      <xdr:row>5</xdr:row>
      <xdr:rowOff>148601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704850"/>
          <a:ext cx="2148416" cy="77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3</xdr:row>
      <xdr:rowOff>28575</xdr:rowOff>
    </xdr:from>
    <xdr:to>
      <xdr:col>1</xdr:col>
      <xdr:colOff>2967566</xdr:colOff>
      <xdr:row>5</xdr:row>
      <xdr:rowOff>329576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028700"/>
          <a:ext cx="2148416" cy="967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2</xdr:row>
      <xdr:rowOff>28575</xdr:rowOff>
    </xdr:from>
    <xdr:to>
      <xdr:col>1</xdr:col>
      <xdr:colOff>2510366</xdr:colOff>
      <xdr:row>4</xdr:row>
      <xdr:rowOff>91451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14375"/>
          <a:ext cx="2148416" cy="77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333375</xdr:rowOff>
    </xdr:from>
    <xdr:to>
      <xdr:col>1</xdr:col>
      <xdr:colOff>2243666</xdr:colOff>
      <xdr:row>5</xdr:row>
      <xdr:rowOff>120026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676275"/>
          <a:ext cx="2148416" cy="77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2</xdr:row>
      <xdr:rowOff>9525</xdr:rowOff>
    </xdr:from>
    <xdr:to>
      <xdr:col>1</xdr:col>
      <xdr:colOff>2634191</xdr:colOff>
      <xdr:row>5</xdr:row>
      <xdr:rowOff>139076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695325"/>
          <a:ext cx="2148416" cy="77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</xdr:row>
      <xdr:rowOff>19050</xdr:rowOff>
    </xdr:from>
    <xdr:to>
      <xdr:col>1</xdr:col>
      <xdr:colOff>2529416</xdr:colOff>
      <xdr:row>5</xdr:row>
      <xdr:rowOff>148601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04850"/>
          <a:ext cx="2148416" cy="77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333375</xdr:rowOff>
    </xdr:from>
    <xdr:to>
      <xdr:col>1</xdr:col>
      <xdr:colOff>2272241</xdr:colOff>
      <xdr:row>5</xdr:row>
      <xdr:rowOff>120026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676275"/>
          <a:ext cx="2148416" cy="77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19050</xdr:rowOff>
    </xdr:from>
    <xdr:to>
      <xdr:col>1</xdr:col>
      <xdr:colOff>2319866</xdr:colOff>
      <xdr:row>5</xdr:row>
      <xdr:rowOff>148601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704850"/>
          <a:ext cx="2148416" cy="77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2</xdr:row>
      <xdr:rowOff>19050</xdr:rowOff>
    </xdr:from>
    <xdr:to>
      <xdr:col>1</xdr:col>
      <xdr:colOff>2424641</xdr:colOff>
      <xdr:row>5</xdr:row>
      <xdr:rowOff>148601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704850"/>
          <a:ext cx="2148416" cy="77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</xdr:col>
      <xdr:colOff>2157941</xdr:colOff>
      <xdr:row>5</xdr:row>
      <xdr:rowOff>139076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95325"/>
          <a:ext cx="2148416" cy="77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sqref="A1:XFD3"/>
    </sheetView>
  </sheetViews>
  <sheetFormatPr baseColWidth="10" defaultRowHeight="12" customHeight="1"/>
  <cols>
    <col min="1" max="1" width="13.140625" style="1" customWidth="1"/>
    <col min="2" max="2" width="55.28515625" style="1" customWidth="1"/>
    <col min="3" max="3" width="27.7109375" style="2" customWidth="1"/>
    <col min="4" max="4" width="29" style="30" customWidth="1"/>
    <col min="5" max="5" width="26.28515625" style="1" customWidth="1"/>
    <col min="6" max="6" width="31" style="1" customWidth="1"/>
    <col min="7" max="16384" width="11.42578125" style="1"/>
  </cols>
  <sheetData>
    <row r="1" spans="1:34" s="80" customFormat="1" ht="27" customHeight="1">
      <c r="A1" s="68" t="s">
        <v>104</v>
      </c>
      <c r="B1" s="69"/>
      <c r="C1" s="69"/>
      <c r="D1" s="69"/>
      <c r="E1" s="69"/>
      <c r="F1" s="69"/>
      <c r="G1" s="70"/>
      <c r="H1" s="71"/>
      <c r="I1" s="72"/>
      <c r="J1" s="73"/>
      <c r="K1" s="74"/>
      <c r="L1" s="75"/>
      <c r="M1" s="76"/>
      <c r="N1" s="77"/>
      <c r="O1" s="78"/>
      <c r="P1" s="78"/>
      <c r="Q1" s="79"/>
      <c r="AE1" s="81"/>
      <c r="AH1" s="81"/>
    </row>
    <row r="2" spans="1:34" s="80" customFormat="1" ht="27" customHeight="1">
      <c r="A2" s="82" t="s">
        <v>105</v>
      </c>
      <c r="B2" s="83"/>
      <c r="C2" s="83"/>
      <c r="D2" s="83"/>
      <c r="E2" s="83"/>
      <c r="F2" s="83"/>
      <c r="G2" s="84"/>
      <c r="H2" s="71"/>
      <c r="I2" s="72"/>
      <c r="J2" s="85"/>
      <c r="K2" s="74"/>
      <c r="L2" s="75"/>
      <c r="M2" s="76"/>
      <c r="N2" s="77"/>
      <c r="O2" s="78"/>
      <c r="P2" s="78"/>
      <c r="Q2" s="79"/>
      <c r="AE2" s="81"/>
      <c r="AH2" s="81"/>
    </row>
    <row r="3" spans="1:34" s="80" customFormat="1" ht="27" customHeight="1">
      <c r="A3" s="86" t="s">
        <v>106</v>
      </c>
      <c r="B3" s="87"/>
      <c r="C3" s="87"/>
      <c r="D3" s="87"/>
      <c r="E3" s="87"/>
      <c r="F3" s="87"/>
      <c r="G3" s="88"/>
      <c r="H3" s="71"/>
      <c r="I3" s="72"/>
      <c r="J3" s="73"/>
      <c r="K3" s="74"/>
      <c r="L3" s="75"/>
      <c r="M3" s="76"/>
      <c r="N3" s="77"/>
      <c r="O3" s="89"/>
      <c r="P3" s="78"/>
      <c r="Q3" s="79"/>
      <c r="AE3" s="81"/>
      <c r="AH3" s="81"/>
    </row>
    <row r="4" spans="1:34" ht="25.5" customHeight="1">
      <c r="D4" s="3" t="s">
        <v>0</v>
      </c>
      <c r="E4" s="4"/>
      <c r="F4" s="5"/>
    </row>
    <row r="5" spans="1:34" ht="12" customHeight="1">
      <c r="D5" s="6" t="s">
        <v>1</v>
      </c>
      <c r="E5" s="4"/>
      <c r="F5" s="7"/>
    </row>
    <row r="6" spans="1:34" ht="12" customHeight="1">
      <c r="D6" s="8"/>
      <c r="E6" s="4"/>
    </row>
    <row r="7" spans="1:34" ht="15">
      <c r="A7" s="9" t="s">
        <v>2</v>
      </c>
      <c r="B7" s="9"/>
      <c r="C7" s="10" t="s">
        <v>3</v>
      </c>
      <c r="D7" s="11" t="s">
        <v>4</v>
      </c>
      <c r="E7" s="12" t="s">
        <v>5</v>
      </c>
      <c r="F7" s="9" t="s">
        <v>6</v>
      </c>
    </row>
    <row r="8" spans="1:34" ht="12" customHeight="1">
      <c r="A8" s="13"/>
      <c r="B8" s="14" t="s">
        <v>7</v>
      </c>
      <c r="C8" s="15" t="s">
        <v>8</v>
      </c>
      <c r="D8" s="16">
        <v>244.48</v>
      </c>
      <c r="E8" s="17">
        <v>11.15</v>
      </c>
      <c r="F8" s="18">
        <f>+D8-E8</f>
        <v>233.32999999999998</v>
      </c>
    </row>
    <row r="9" spans="1:34" ht="12" customHeight="1">
      <c r="A9" s="13"/>
      <c r="B9" s="19" t="s">
        <v>9</v>
      </c>
      <c r="C9" s="15" t="s">
        <v>10</v>
      </c>
      <c r="D9" s="16">
        <v>453.82</v>
      </c>
      <c r="E9" s="17">
        <v>53.82</v>
      </c>
      <c r="F9" s="18">
        <f t="shared" ref="F9:F29" si="0">+D9-E9</f>
        <v>400</v>
      </c>
    </row>
    <row r="10" spans="1:34" ht="12" customHeight="1">
      <c r="A10" s="13"/>
      <c r="B10" s="20" t="s">
        <v>11</v>
      </c>
      <c r="C10" s="21" t="s">
        <v>12</v>
      </c>
      <c r="D10" s="16">
        <v>224.44</v>
      </c>
      <c r="E10" s="17">
        <v>7.77</v>
      </c>
      <c r="F10" s="18">
        <f t="shared" si="0"/>
        <v>216.67</v>
      </c>
    </row>
    <row r="11" spans="1:34" ht="12" customHeight="1">
      <c r="A11" s="13"/>
      <c r="B11" s="14" t="s">
        <v>13</v>
      </c>
      <c r="C11" s="21" t="s">
        <v>14</v>
      </c>
      <c r="D11" s="16">
        <v>185.5</v>
      </c>
      <c r="E11" s="17">
        <v>2.16</v>
      </c>
      <c r="F11" s="18">
        <f t="shared" si="0"/>
        <v>183.34</v>
      </c>
    </row>
    <row r="12" spans="1:34" ht="12" customHeight="1">
      <c r="A12" s="13"/>
      <c r="B12" s="19" t="s">
        <v>15</v>
      </c>
      <c r="C12" s="21" t="s">
        <v>16</v>
      </c>
      <c r="D12" s="16">
        <v>185.5</v>
      </c>
      <c r="E12" s="17">
        <v>2.16</v>
      </c>
      <c r="F12" s="18">
        <f t="shared" si="0"/>
        <v>183.34</v>
      </c>
    </row>
    <row r="13" spans="1:34" ht="12" customHeight="1">
      <c r="A13" s="13"/>
      <c r="B13" s="19" t="s">
        <v>17</v>
      </c>
      <c r="C13" s="21" t="s">
        <v>18</v>
      </c>
      <c r="D13" s="16">
        <v>290.17</v>
      </c>
      <c r="E13" s="17">
        <v>23.5</v>
      </c>
      <c r="F13" s="18">
        <f t="shared" si="0"/>
        <v>266.67</v>
      </c>
    </row>
    <row r="14" spans="1:34" ht="12" customHeight="1">
      <c r="A14" s="13"/>
      <c r="B14" s="14" t="s">
        <v>19</v>
      </c>
      <c r="C14" s="21" t="s">
        <v>12</v>
      </c>
      <c r="D14" s="16">
        <v>224.44</v>
      </c>
      <c r="E14" s="17">
        <v>7.77</v>
      </c>
      <c r="F14" s="18">
        <f t="shared" si="0"/>
        <v>216.67</v>
      </c>
    </row>
    <row r="15" spans="1:34" ht="12" customHeight="1">
      <c r="A15" s="13"/>
      <c r="B15" s="19" t="s">
        <v>20</v>
      </c>
      <c r="C15" s="22" t="s">
        <v>21</v>
      </c>
      <c r="D15" s="16">
        <v>127.91</v>
      </c>
      <c r="E15" s="17"/>
      <c r="F15" s="18">
        <f t="shared" si="0"/>
        <v>127.91</v>
      </c>
    </row>
    <row r="16" spans="1:34" ht="12" customHeight="1">
      <c r="A16" s="13"/>
      <c r="B16" s="20" t="s">
        <v>22</v>
      </c>
      <c r="C16" s="21" t="s">
        <v>23</v>
      </c>
      <c r="D16" s="16">
        <v>224.44</v>
      </c>
      <c r="E16" s="17">
        <v>7.77</v>
      </c>
      <c r="F16" s="18">
        <f t="shared" si="0"/>
        <v>216.67</v>
      </c>
    </row>
    <row r="17" spans="1:6" ht="12" customHeight="1">
      <c r="A17" s="13"/>
      <c r="B17" s="19" t="s">
        <v>24</v>
      </c>
      <c r="C17" s="21" t="s">
        <v>25</v>
      </c>
      <c r="D17" s="16">
        <v>244.48</v>
      </c>
      <c r="E17" s="17">
        <v>11.15</v>
      </c>
      <c r="F17" s="18">
        <f t="shared" si="0"/>
        <v>233.32999999999998</v>
      </c>
    </row>
    <row r="18" spans="1:6" ht="12" customHeight="1">
      <c r="A18" s="13"/>
      <c r="B18" s="14" t="s">
        <v>26</v>
      </c>
      <c r="C18" s="21" t="s">
        <v>12</v>
      </c>
      <c r="D18" s="16">
        <v>183.19</v>
      </c>
      <c r="E18" s="17">
        <v>1.91</v>
      </c>
      <c r="F18" s="18">
        <f t="shared" si="0"/>
        <v>181.28</v>
      </c>
    </row>
    <row r="19" spans="1:6" ht="12" customHeight="1">
      <c r="A19" s="13"/>
      <c r="B19" s="20" t="s">
        <v>27</v>
      </c>
      <c r="C19" s="21" t="s">
        <v>12</v>
      </c>
      <c r="D19" s="16">
        <v>224.44</v>
      </c>
      <c r="E19" s="17">
        <v>7.77</v>
      </c>
      <c r="F19" s="18">
        <f t="shared" si="0"/>
        <v>216.67</v>
      </c>
    </row>
    <row r="20" spans="1:6" ht="12" customHeight="1">
      <c r="A20" s="13"/>
      <c r="B20" s="20"/>
      <c r="C20" s="21"/>
      <c r="D20" s="23">
        <f>SUM(D8:D19)</f>
        <v>2812.8100000000004</v>
      </c>
      <c r="E20" s="23">
        <f t="shared" ref="E20:F20" si="1">SUM(E8:E19)</f>
        <v>136.93</v>
      </c>
      <c r="F20" s="23">
        <f t="shared" si="1"/>
        <v>2675.8800000000006</v>
      </c>
    </row>
    <row r="21" spans="1:6" ht="12" customHeight="1">
      <c r="A21" s="13"/>
      <c r="B21" s="20"/>
      <c r="C21" s="21"/>
      <c r="D21" s="16"/>
      <c r="E21" s="17"/>
      <c r="F21" s="18">
        <f t="shared" si="0"/>
        <v>0</v>
      </c>
    </row>
    <row r="22" spans="1:6" ht="12" customHeight="1">
      <c r="A22" s="13"/>
      <c r="B22" s="20"/>
      <c r="C22" s="21"/>
      <c r="D22" s="16"/>
      <c r="E22" s="17"/>
      <c r="F22" s="18">
        <f t="shared" si="0"/>
        <v>0</v>
      </c>
    </row>
    <row r="23" spans="1:6" ht="12" customHeight="1">
      <c r="A23" s="13"/>
      <c r="B23" s="24"/>
      <c r="C23" s="25" t="s">
        <v>28</v>
      </c>
      <c r="D23" s="16">
        <v>391.48</v>
      </c>
      <c r="E23" s="17">
        <v>40.81</v>
      </c>
      <c r="F23" s="18">
        <f t="shared" si="0"/>
        <v>350.67</v>
      </c>
    </row>
    <row r="24" spans="1:6" ht="12" customHeight="1">
      <c r="A24" s="13"/>
      <c r="B24" s="24" t="s">
        <v>29</v>
      </c>
      <c r="C24" s="26" t="s">
        <v>30</v>
      </c>
      <c r="D24" s="16">
        <v>432.63</v>
      </c>
      <c r="E24" s="17">
        <v>49.29</v>
      </c>
      <c r="F24" s="18">
        <f t="shared" si="0"/>
        <v>383.34</v>
      </c>
    </row>
    <row r="25" spans="1:6" ht="12" customHeight="1">
      <c r="A25" s="13"/>
      <c r="B25" s="19"/>
      <c r="C25" s="25" t="s">
        <v>28</v>
      </c>
      <c r="D25" s="16">
        <v>391.48</v>
      </c>
      <c r="E25" s="17">
        <v>40.81</v>
      </c>
      <c r="F25" s="18">
        <f t="shared" si="0"/>
        <v>350.67</v>
      </c>
    </row>
    <row r="26" spans="1:6" ht="12" customHeight="1">
      <c r="A26" s="13"/>
      <c r="B26" s="27"/>
      <c r="C26" s="28" t="s">
        <v>28</v>
      </c>
      <c r="D26" s="16">
        <v>391.48</v>
      </c>
      <c r="E26" s="17">
        <v>40.81</v>
      </c>
      <c r="F26" s="18">
        <f t="shared" si="0"/>
        <v>350.67</v>
      </c>
    </row>
    <row r="27" spans="1:6" ht="12" customHeight="1">
      <c r="A27" s="13"/>
      <c r="B27" s="24"/>
      <c r="C27" s="25" t="s">
        <v>28</v>
      </c>
      <c r="D27" s="16">
        <v>391.48</v>
      </c>
      <c r="E27" s="17">
        <v>40.81</v>
      </c>
      <c r="F27" s="18">
        <f t="shared" si="0"/>
        <v>350.67</v>
      </c>
    </row>
    <row r="28" spans="1:6" ht="12" customHeight="1">
      <c r="A28" s="13"/>
      <c r="B28" s="24"/>
      <c r="C28" s="28" t="s">
        <v>28</v>
      </c>
      <c r="D28" s="16">
        <v>391.48</v>
      </c>
      <c r="E28" s="17">
        <v>40.81</v>
      </c>
      <c r="F28" s="18">
        <f t="shared" si="0"/>
        <v>350.67</v>
      </c>
    </row>
    <row r="29" spans="1:6" ht="12" customHeight="1">
      <c r="A29" s="13"/>
      <c r="B29" s="24"/>
      <c r="C29" s="28" t="s">
        <v>28</v>
      </c>
      <c r="D29" s="16">
        <v>391.48</v>
      </c>
      <c r="E29" s="17">
        <v>40.81</v>
      </c>
      <c r="F29" s="18">
        <f t="shared" si="0"/>
        <v>350.67</v>
      </c>
    </row>
    <row r="30" spans="1:6" ht="15">
      <c r="D30" s="29">
        <f>SUM(D23:D29)</f>
        <v>2781.51</v>
      </c>
      <c r="E30" s="29">
        <f t="shared" ref="E30:F30" si="2">SUM(E23:E29)</f>
        <v>294.14999999999998</v>
      </c>
      <c r="F30" s="29">
        <f t="shared" si="2"/>
        <v>2487.36</v>
      </c>
    </row>
  </sheetData>
  <autoFilter ref="B4:F30"/>
  <mergeCells count="3">
    <mergeCell ref="A1:G1"/>
    <mergeCell ref="A2:G2"/>
    <mergeCell ref="A3:G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sqref="A1:XFD3"/>
    </sheetView>
  </sheetViews>
  <sheetFormatPr baseColWidth="10" defaultRowHeight="12" customHeight="1"/>
  <cols>
    <col min="1" max="1" width="13.140625" style="1" customWidth="1"/>
    <col min="2" max="2" width="54.28515625" style="1" customWidth="1"/>
    <col min="3" max="3" width="44.7109375" style="2" customWidth="1"/>
    <col min="4" max="4" width="12.7109375" style="41" bestFit="1" customWidth="1"/>
    <col min="5" max="5" width="17.42578125" style="30" customWidth="1"/>
    <col min="6" max="6" width="13.7109375" style="1" customWidth="1"/>
    <col min="7" max="7" width="31" style="1" customWidth="1"/>
    <col min="8" max="16384" width="11.42578125" style="1"/>
  </cols>
  <sheetData>
    <row r="1" spans="1:34" s="80" customFormat="1" ht="27" customHeight="1">
      <c r="A1" s="68" t="s">
        <v>104</v>
      </c>
      <c r="B1" s="69"/>
      <c r="C1" s="69"/>
      <c r="D1" s="69"/>
      <c r="E1" s="69"/>
      <c r="F1" s="69"/>
      <c r="G1" s="70"/>
      <c r="H1" s="71"/>
      <c r="I1" s="72"/>
      <c r="J1" s="73"/>
      <c r="K1" s="74"/>
      <c r="L1" s="75"/>
      <c r="M1" s="76"/>
      <c r="N1" s="77"/>
      <c r="O1" s="78"/>
      <c r="P1" s="78"/>
      <c r="Q1" s="79"/>
      <c r="AE1" s="81"/>
      <c r="AH1" s="81"/>
    </row>
    <row r="2" spans="1:34" s="80" customFormat="1" ht="27" customHeight="1">
      <c r="A2" s="82" t="s">
        <v>105</v>
      </c>
      <c r="B2" s="83"/>
      <c r="C2" s="83"/>
      <c r="D2" s="83"/>
      <c r="E2" s="83"/>
      <c r="F2" s="83"/>
      <c r="G2" s="84"/>
      <c r="H2" s="71"/>
      <c r="I2" s="72"/>
      <c r="J2" s="85"/>
      <c r="K2" s="74"/>
      <c r="L2" s="75"/>
      <c r="M2" s="76"/>
      <c r="N2" s="77"/>
      <c r="O2" s="78"/>
      <c r="P2" s="78"/>
      <c r="Q2" s="79"/>
      <c r="AE2" s="81"/>
      <c r="AH2" s="81"/>
    </row>
    <row r="3" spans="1:34" s="80" customFormat="1" ht="27" customHeight="1">
      <c r="A3" s="86" t="s">
        <v>115</v>
      </c>
      <c r="B3" s="87"/>
      <c r="C3" s="87"/>
      <c r="D3" s="87"/>
      <c r="E3" s="87"/>
      <c r="F3" s="87"/>
      <c r="G3" s="88"/>
      <c r="H3" s="71"/>
      <c r="I3" s="72"/>
      <c r="J3" s="73"/>
      <c r="K3" s="74"/>
      <c r="L3" s="75"/>
      <c r="M3" s="76"/>
      <c r="N3" s="77"/>
      <c r="O3" s="89"/>
      <c r="P3" s="78"/>
      <c r="Q3" s="79"/>
      <c r="AE3" s="81"/>
      <c r="AH3" s="81"/>
    </row>
    <row r="4" spans="1:34" ht="12" customHeight="1">
      <c r="E4" s="3" t="s">
        <v>0</v>
      </c>
      <c r="F4" s="4"/>
      <c r="G4" s="5"/>
    </row>
    <row r="5" spans="1:34" ht="12" customHeight="1">
      <c r="E5" s="6" t="s">
        <v>1</v>
      </c>
      <c r="F5" s="4"/>
      <c r="G5" s="7"/>
    </row>
    <row r="6" spans="1:34" ht="12" customHeight="1">
      <c r="E6" s="8"/>
      <c r="F6" s="4"/>
    </row>
    <row r="7" spans="1:34" ht="15">
      <c r="A7" s="9" t="s">
        <v>2</v>
      </c>
      <c r="B7" s="9"/>
      <c r="C7" s="10" t="s">
        <v>3</v>
      </c>
      <c r="D7" s="42"/>
      <c r="E7" s="11" t="s">
        <v>4</v>
      </c>
      <c r="F7" s="12" t="s">
        <v>5</v>
      </c>
      <c r="G7" s="9" t="s">
        <v>6</v>
      </c>
    </row>
    <row r="8" spans="1:34" ht="12" customHeight="1">
      <c r="A8" s="13"/>
      <c r="B8" s="19" t="s">
        <v>33</v>
      </c>
      <c r="C8" s="34" t="s">
        <v>34</v>
      </c>
      <c r="D8" s="43"/>
      <c r="E8" s="16">
        <v>149.52000000000001</v>
      </c>
      <c r="F8" s="17">
        <v>12.46</v>
      </c>
      <c r="G8" s="18">
        <f>+E8-F8</f>
        <v>137.06</v>
      </c>
    </row>
    <row r="9" spans="1:34" ht="12" customHeight="1">
      <c r="A9" s="13"/>
      <c r="B9" s="14" t="s">
        <v>58</v>
      </c>
      <c r="C9" s="33" t="s">
        <v>59</v>
      </c>
      <c r="D9" s="44"/>
      <c r="E9" s="16">
        <v>201.48</v>
      </c>
      <c r="F9" s="17">
        <v>21.48</v>
      </c>
      <c r="G9" s="18">
        <f t="shared" ref="G9:G10" si="0">+E9-F9</f>
        <v>180</v>
      </c>
    </row>
    <row r="10" spans="1:34" ht="12" customHeight="1">
      <c r="A10" s="13"/>
      <c r="B10" s="20" t="s">
        <v>60</v>
      </c>
      <c r="C10" s="33" t="s">
        <v>61</v>
      </c>
      <c r="D10" s="45"/>
      <c r="E10" s="16">
        <v>1571.78</v>
      </c>
      <c r="F10" s="17">
        <v>71.78</v>
      </c>
      <c r="G10" s="18">
        <f t="shared" si="0"/>
        <v>1500</v>
      </c>
    </row>
    <row r="11" spans="1:34" ht="12" customHeight="1">
      <c r="E11" s="29">
        <f>SUM(E8:E10)</f>
        <v>1922.78</v>
      </c>
      <c r="F11" s="29">
        <f t="shared" ref="F11:G11" si="1">SUM(F8:F10)</f>
        <v>105.72</v>
      </c>
      <c r="G11" s="29">
        <f t="shared" si="1"/>
        <v>1817.06</v>
      </c>
    </row>
  </sheetData>
  <autoFilter ref="B4:G10"/>
  <mergeCells count="3">
    <mergeCell ref="A1:G1"/>
    <mergeCell ref="A2:G2"/>
    <mergeCell ref="A3:G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sqref="A1:XFD3"/>
    </sheetView>
  </sheetViews>
  <sheetFormatPr baseColWidth="10" defaultRowHeight="12" customHeight="1"/>
  <cols>
    <col min="1" max="1" width="13.140625" style="1" customWidth="1"/>
    <col min="2" max="2" width="59.7109375" style="41" customWidth="1"/>
    <col min="3" max="3" width="29.140625" style="2" customWidth="1"/>
    <col min="4" max="4" width="29.28515625" style="30" customWidth="1"/>
    <col min="5" max="5" width="12.85546875" style="1" bestFit="1" customWidth="1"/>
    <col min="6" max="6" width="13.7109375" style="1" customWidth="1"/>
    <col min="7" max="7" width="24.42578125" style="1" customWidth="1"/>
    <col min="8" max="16384" width="11.42578125" style="1"/>
  </cols>
  <sheetData>
    <row r="1" spans="1:33" s="80" customFormat="1" ht="27" customHeight="1">
      <c r="A1" s="68" t="s">
        <v>104</v>
      </c>
      <c r="B1" s="69"/>
      <c r="C1" s="69"/>
      <c r="D1" s="69"/>
      <c r="E1" s="69"/>
      <c r="F1" s="70"/>
      <c r="G1" s="71"/>
      <c r="H1" s="72"/>
      <c r="I1" s="73"/>
      <c r="J1" s="74"/>
      <c r="K1" s="75"/>
      <c r="L1" s="76"/>
      <c r="M1" s="77"/>
      <c r="N1" s="78"/>
      <c r="O1" s="78"/>
      <c r="P1" s="79"/>
      <c r="AD1" s="81"/>
      <c r="AG1" s="81"/>
    </row>
    <row r="2" spans="1:33" s="80" customFormat="1" ht="27" customHeight="1">
      <c r="A2" s="82" t="s">
        <v>105</v>
      </c>
      <c r="B2" s="83"/>
      <c r="C2" s="83"/>
      <c r="D2" s="83"/>
      <c r="E2" s="83"/>
      <c r="F2" s="84"/>
      <c r="G2" s="71"/>
      <c r="H2" s="72"/>
      <c r="I2" s="85"/>
      <c r="J2" s="74"/>
      <c r="K2" s="75"/>
      <c r="L2" s="76"/>
      <c r="M2" s="77"/>
      <c r="N2" s="78"/>
      <c r="O2" s="78"/>
      <c r="P2" s="79"/>
      <c r="AD2" s="81"/>
      <c r="AG2" s="81"/>
    </row>
    <row r="3" spans="1:33" s="80" customFormat="1" ht="27" customHeight="1">
      <c r="A3" s="86" t="s">
        <v>116</v>
      </c>
      <c r="B3" s="87"/>
      <c r="C3" s="87"/>
      <c r="D3" s="87"/>
      <c r="E3" s="87"/>
      <c r="F3" s="88"/>
      <c r="G3" s="71"/>
      <c r="H3" s="72"/>
      <c r="I3" s="73"/>
      <c r="J3" s="74"/>
      <c r="K3" s="75"/>
      <c r="L3" s="76"/>
      <c r="M3" s="77"/>
      <c r="N3" s="89"/>
      <c r="O3" s="78"/>
      <c r="P3" s="79"/>
      <c r="AD3" s="81"/>
      <c r="AG3" s="81"/>
    </row>
    <row r="4" spans="1:33" ht="12" customHeight="1">
      <c r="D4" s="3" t="s">
        <v>0</v>
      </c>
      <c r="E4" s="4"/>
      <c r="F4" s="4"/>
      <c r="G4" s="4"/>
    </row>
    <row r="5" spans="1:33" ht="31.5" customHeight="1">
      <c r="D5" s="6" t="s">
        <v>1</v>
      </c>
      <c r="E5" s="4"/>
      <c r="F5" s="4"/>
      <c r="G5" s="4"/>
    </row>
    <row r="6" spans="1:33" ht="12" customHeight="1">
      <c r="D6" s="8"/>
      <c r="E6" s="4"/>
      <c r="F6" s="4"/>
      <c r="G6" s="4"/>
    </row>
    <row r="7" spans="1:33" ht="15">
      <c r="A7" s="9" t="s">
        <v>2</v>
      </c>
      <c r="B7" s="42"/>
      <c r="C7" s="10" t="s">
        <v>3</v>
      </c>
      <c r="D7" s="11" t="s">
        <v>4</v>
      </c>
      <c r="E7" s="12" t="s">
        <v>55</v>
      </c>
      <c r="F7" s="12" t="s">
        <v>5</v>
      </c>
      <c r="G7" s="12" t="s">
        <v>6</v>
      </c>
    </row>
    <row r="8" spans="1:33" ht="12" customHeight="1">
      <c r="A8" s="13"/>
      <c r="B8" s="19" t="s">
        <v>62</v>
      </c>
      <c r="C8" s="34" t="s">
        <v>63</v>
      </c>
      <c r="D8" s="16">
        <v>470.78</v>
      </c>
      <c r="E8" s="17"/>
      <c r="F8" s="17">
        <v>57.44</v>
      </c>
      <c r="G8" s="17">
        <f>+D8-F8</f>
        <v>413.34</v>
      </c>
    </row>
    <row r="9" spans="1:33" ht="12" customHeight="1">
      <c r="A9" s="13"/>
      <c r="B9" s="14" t="s">
        <v>7</v>
      </c>
      <c r="C9" s="32" t="s">
        <v>8</v>
      </c>
      <c r="D9" s="16">
        <v>488.97</v>
      </c>
      <c r="E9" s="17"/>
      <c r="F9" s="17">
        <v>22.3</v>
      </c>
      <c r="G9" s="17">
        <f t="shared" ref="G9:G24" si="0">+D9-F9</f>
        <v>466.67</v>
      </c>
    </row>
    <row r="10" spans="1:33" ht="12" customHeight="1">
      <c r="A10" s="13"/>
      <c r="B10" s="20" t="s">
        <v>11</v>
      </c>
      <c r="C10" s="33" t="s">
        <v>39</v>
      </c>
      <c r="D10" s="16">
        <v>448.87</v>
      </c>
      <c r="E10" s="17"/>
      <c r="F10" s="17">
        <v>15.54</v>
      </c>
      <c r="G10" s="17">
        <f t="shared" si="0"/>
        <v>433.33</v>
      </c>
    </row>
    <row r="11" spans="1:33" ht="12" customHeight="1">
      <c r="A11" s="13"/>
      <c r="B11" s="14" t="s">
        <v>48</v>
      </c>
      <c r="C11" s="32" t="s">
        <v>39</v>
      </c>
      <c r="D11" s="16">
        <v>369.74</v>
      </c>
      <c r="E11" s="17"/>
      <c r="F11" s="17">
        <v>4.1900000000000004</v>
      </c>
      <c r="G11" s="17">
        <f t="shared" si="0"/>
        <v>365.55</v>
      </c>
    </row>
    <row r="12" spans="1:33" ht="12" customHeight="1">
      <c r="A12" s="13"/>
      <c r="B12" s="14" t="s">
        <v>13</v>
      </c>
      <c r="C12" s="33" t="s">
        <v>14</v>
      </c>
      <c r="D12" s="16">
        <v>371</v>
      </c>
      <c r="E12" s="17"/>
      <c r="F12" s="17">
        <v>4.33</v>
      </c>
      <c r="G12" s="17">
        <f t="shared" si="0"/>
        <v>366.67</v>
      </c>
    </row>
    <row r="13" spans="1:33" ht="12" customHeight="1">
      <c r="A13" s="13"/>
      <c r="B13" s="19" t="s">
        <v>17</v>
      </c>
      <c r="C13" s="34" t="s">
        <v>18</v>
      </c>
      <c r="D13" s="16">
        <v>580.34</v>
      </c>
      <c r="E13" s="17"/>
      <c r="F13" s="17">
        <v>47.01</v>
      </c>
      <c r="G13" s="17">
        <f t="shared" si="0"/>
        <v>533.33000000000004</v>
      </c>
    </row>
    <row r="14" spans="1:33" ht="12" customHeight="1">
      <c r="A14" s="13"/>
      <c r="B14" s="14" t="s">
        <v>19</v>
      </c>
      <c r="C14" s="33" t="s">
        <v>39</v>
      </c>
      <c r="D14" s="16">
        <v>448.87</v>
      </c>
      <c r="E14" s="17"/>
      <c r="F14" s="17">
        <v>15.54</v>
      </c>
      <c r="G14" s="17">
        <f t="shared" si="0"/>
        <v>433.33</v>
      </c>
    </row>
    <row r="15" spans="1:33" ht="12" customHeight="1">
      <c r="A15" s="13"/>
      <c r="B15" s="19" t="s">
        <v>32</v>
      </c>
      <c r="C15" s="34" t="s">
        <v>39</v>
      </c>
      <c r="D15" s="16">
        <v>679.87</v>
      </c>
      <c r="E15" s="17"/>
      <c r="F15" s="17">
        <v>63.15</v>
      </c>
      <c r="G15" s="17">
        <f t="shared" si="0"/>
        <v>616.72</v>
      </c>
    </row>
    <row r="16" spans="1:33" ht="12" customHeight="1">
      <c r="A16" s="13"/>
      <c r="B16" s="19" t="s">
        <v>64</v>
      </c>
      <c r="C16" s="34" t="s">
        <v>63</v>
      </c>
      <c r="D16" s="16">
        <v>473.69</v>
      </c>
      <c r="E16" s="17"/>
      <c r="F16" s="17">
        <v>58.07</v>
      </c>
      <c r="G16" s="17">
        <f t="shared" si="0"/>
        <v>415.62</v>
      </c>
    </row>
    <row r="17" spans="1:7" ht="12" customHeight="1">
      <c r="A17" s="13"/>
      <c r="B17" s="19" t="s">
        <v>33</v>
      </c>
      <c r="C17" s="34" t="s">
        <v>34</v>
      </c>
      <c r="D17" s="16">
        <v>598.08000000000004</v>
      </c>
      <c r="E17" s="17"/>
      <c r="F17" s="17">
        <v>49.85</v>
      </c>
      <c r="G17" s="17">
        <f t="shared" si="0"/>
        <v>548.23</v>
      </c>
    </row>
    <row r="18" spans="1:7" ht="12" customHeight="1">
      <c r="A18" s="13"/>
      <c r="B18" s="1" t="s">
        <v>40</v>
      </c>
      <c r="C18" s="33" t="s">
        <v>41</v>
      </c>
      <c r="D18" s="16">
        <v>565.09</v>
      </c>
      <c r="E18" s="17"/>
      <c r="F18" s="17">
        <v>45.09</v>
      </c>
      <c r="G18" s="17">
        <f t="shared" si="0"/>
        <v>520</v>
      </c>
    </row>
    <row r="19" spans="1:7" ht="12" customHeight="1">
      <c r="A19" s="13"/>
      <c r="B19" s="20" t="s">
        <v>22</v>
      </c>
      <c r="C19" s="33" t="s">
        <v>23</v>
      </c>
      <c r="D19" s="16">
        <v>448.87</v>
      </c>
      <c r="E19" s="17"/>
      <c r="F19" s="17">
        <v>15.54</v>
      </c>
      <c r="G19" s="17">
        <f t="shared" si="0"/>
        <v>433.33</v>
      </c>
    </row>
    <row r="20" spans="1:7" ht="12" customHeight="1">
      <c r="A20" s="13"/>
      <c r="B20" s="14" t="s">
        <v>42</v>
      </c>
      <c r="C20" s="33" t="s">
        <v>43</v>
      </c>
      <c r="D20" s="16">
        <v>448.87</v>
      </c>
      <c r="E20" s="17"/>
      <c r="F20" s="17">
        <v>15.54</v>
      </c>
      <c r="G20" s="17">
        <f t="shared" si="0"/>
        <v>433.33</v>
      </c>
    </row>
    <row r="21" spans="1:7" ht="12" customHeight="1">
      <c r="A21" s="13"/>
      <c r="B21" s="14" t="s">
        <v>26</v>
      </c>
      <c r="C21" s="33" t="s">
        <v>39</v>
      </c>
      <c r="D21" s="16">
        <v>366.38</v>
      </c>
      <c r="E21" s="17"/>
      <c r="F21" s="17">
        <v>3.83</v>
      </c>
      <c r="G21" s="17">
        <f t="shared" si="0"/>
        <v>362.55</v>
      </c>
    </row>
    <row r="22" spans="1:7" ht="12" customHeight="1">
      <c r="A22" s="13"/>
      <c r="B22" s="20" t="s">
        <v>27</v>
      </c>
      <c r="C22" s="33" t="s">
        <v>39</v>
      </c>
      <c r="D22" s="16">
        <v>448.88</v>
      </c>
      <c r="E22" s="17"/>
      <c r="F22" s="17">
        <v>15.54</v>
      </c>
      <c r="G22" s="17">
        <f t="shared" si="0"/>
        <v>433.34</v>
      </c>
    </row>
    <row r="23" spans="1:7" ht="12" customHeight="1">
      <c r="A23" s="13"/>
      <c r="B23" s="19" t="s">
        <v>65</v>
      </c>
      <c r="C23" s="34" t="s">
        <v>63</v>
      </c>
      <c r="D23" s="16">
        <v>598.08000000000004</v>
      </c>
      <c r="E23" s="17"/>
      <c r="F23" s="17">
        <v>49.85</v>
      </c>
      <c r="G23" s="17">
        <f t="shared" si="0"/>
        <v>548.23</v>
      </c>
    </row>
    <row r="24" spans="1:7" ht="12" customHeight="1">
      <c r="A24" s="13"/>
      <c r="B24" s="20" t="s">
        <v>60</v>
      </c>
      <c r="C24" s="33" t="s">
        <v>61</v>
      </c>
      <c r="D24" s="16">
        <v>1571.78</v>
      </c>
      <c r="E24" s="17"/>
      <c r="F24" s="17">
        <v>71.78</v>
      </c>
      <c r="G24" s="17">
        <f t="shared" si="0"/>
        <v>1500</v>
      </c>
    </row>
    <row r="25" spans="1:7" s="37" customFormat="1" ht="12" customHeight="1">
      <c r="B25" s="46"/>
      <c r="C25" s="38"/>
      <c r="D25" s="29">
        <f>SUM(D8:D24)</f>
        <v>9378.16</v>
      </c>
      <c r="E25" s="29">
        <f t="shared" ref="E25:G25" si="1">SUM(E8:E24)</f>
        <v>0</v>
      </c>
      <c r="F25" s="29">
        <f t="shared" si="1"/>
        <v>554.59</v>
      </c>
      <c r="G25" s="29">
        <f t="shared" si="1"/>
        <v>8823.57</v>
      </c>
    </row>
  </sheetData>
  <autoFilter ref="B4:G24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sqref="A1:XFD3"/>
    </sheetView>
  </sheetViews>
  <sheetFormatPr baseColWidth="10" defaultRowHeight="12" customHeight="1"/>
  <cols>
    <col min="1" max="1" width="13.140625" style="1" customWidth="1"/>
    <col min="2" max="2" width="70" style="1" customWidth="1"/>
    <col min="3" max="3" width="27.7109375" style="2" customWidth="1"/>
    <col min="4" max="4" width="1.85546875" style="41" customWidth="1"/>
    <col min="5" max="5" width="29.42578125" style="30" customWidth="1"/>
    <col min="6" max="6" width="19.7109375" style="1" customWidth="1"/>
    <col min="7" max="7" width="13.7109375" style="1" customWidth="1"/>
    <col min="8" max="8" width="7.42578125" style="1" bestFit="1" customWidth="1"/>
    <col min="9" max="10" width="1.42578125" style="1" customWidth="1"/>
    <col min="11" max="11" width="17.85546875" style="1" customWidth="1"/>
    <col min="12" max="16384" width="11.42578125" style="1"/>
  </cols>
  <sheetData>
    <row r="1" spans="1:33" s="80" customFormat="1" ht="27" customHeight="1">
      <c r="A1" s="68" t="s">
        <v>104</v>
      </c>
      <c r="B1" s="69"/>
      <c r="C1" s="69"/>
      <c r="D1" s="69"/>
      <c r="E1" s="69"/>
      <c r="F1" s="70"/>
      <c r="G1" s="71"/>
      <c r="H1" s="72"/>
      <c r="I1" s="73"/>
      <c r="J1" s="74"/>
      <c r="K1" s="75"/>
      <c r="L1" s="76"/>
      <c r="M1" s="77"/>
      <c r="N1" s="78"/>
      <c r="O1" s="78"/>
      <c r="P1" s="79"/>
      <c r="AD1" s="81"/>
      <c r="AG1" s="81"/>
    </row>
    <row r="2" spans="1:33" s="80" customFormat="1" ht="27" customHeight="1">
      <c r="A2" s="82" t="s">
        <v>105</v>
      </c>
      <c r="B2" s="83"/>
      <c r="C2" s="83"/>
      <c r="D2" s="83"/>
      <c r="E2" s="83"/>
      <c r="F2" s="84"/>
      <c r="G2" s="71"/>
      <c r="H2" s="72"/>
      <c r="I2" s="85"/>
      <c r="J2" s="74"/>
      <c r="K2" s="75"/>
      <c r="L2" s="76"/>
      <c r="M2" s="77"/>
      <c r="N2" s="78"/>
      <c r="O2" s="78"/>
      <c r="P2" s="79"/>
      <c r="AD2" s="81"/>
      <c r="AG2" s="81"/>
    </row>
    <row r="3" spans="1:33" s="80" customFormat="1" ht="27" customHeight="1">
      <c r="A3" s="86" t="s">
        <v>117</v>
      </c>
      <c r="B3" s="87"/>
      <c r="C3" s="87"/>
      <c r="D3" s="87"/>
      <c r="E3" s="87"/>
      <c r="F3" s="88"/>
      <c r="G3" s="71"/>
      <c r="H3" s="72"/>
      <c r="I3" s="73"/>
      <c r="J3" s="74"/>
      <c r="K3" s="75"/>
      <c r="L3" s="76"/>
      <c r="M3" s="77"/>
      <c r="N3" s="89"/>
      <c r="O3" s="78"/>
      <c r="P3" s="79"/>
      <c r="AD3" s="81"/>
      <c r="AG3" s="81"/>
    </row>
    <row r="4" spans="1:33" ht="21.75" customHeight="1">
      <c r="E4" s="3" t="s">
        <v>0</v>
      </c>
      <c r="F4" s="4"/>
      <c r="G4" s="4"/>
      <c r="H4" s="4"/>
      <c r="I4" s="47" t="s">
        <v>66</v>
      </c>
      <c r="J4" s="47"/>
      <c r="K4" s="5"/>
    </row>
    <row r="5" spans="1:33" ht="12" customHeight="1">
      <c r="E5" s="6" t="s">
        <v>1</v>
      </c>
      <c r="F5" s="4"/>
      <c r="G5" s="4"/>
      <c r="H5" s="4"/>
      <c r="I5" s="7"/>
      <c r="J5" s="7"/>
      <c r="K5" s="7"/>
    </row>
    <row r="6" spans="1:33" ht="12" customHeight="1">
      <c r="E6" s="8"/>
      <c r="F6" s="4"/>
      <c r="G6" s="4"/>
      <c r="H6" s="4"/>
      <c r="I6" s="4"/>
      <c r="J6" s="4"/>
    </row>
    <row r="7" spans="1:33" ht="15">
      <c r="A7" s="9" t="s">
        <v>2</v>
      </c>
      <c r="B7" s="9"/>
      <c r="C7" s="10" t="s">
        <v>3</v>
      </c>
      <c r="D7" s="42"/>
      <c r="E7" s="11" t="s">
        <v>4</v>
      </c>
      <c r="F7" s="12" t="s">
        <v>55</v>
      </c>
      <c r="G7" s="12" t="s">
        <v>5</v>
      </c>
      <c r="H7" s="12" t="s">
        <v>67</v>
      </c>
      <c r="I7" s="12" t="s">
        <v>68</v>
      </c>
      <c r="K7" s="9" t="s">
        <v>6</v>
      </c>
    </row>
    <row r="8" spans="1:33" ht="12" customHeight="1">
      <c r="A8" s="13"/>
      <c r="B8" s="14" t="s">
        <v>69</v>
      </c>
      <c r="C8" s="39" t="s">
        <v>70</v>
      </c>
      <c r="D8" s="43"/>
      <c r="E8" s="16">
        <v>658.61</v>
      </c>
      <c r="F8" s="17"/>
      <c r="G8" s="17">
        <v>58.61</v>
      </c>
      <c r="H8" s="17"/>
      <c r="I8" s="17"/>
      <c r="J8" s="48"/>
      <c r="K8" s="18">
        <f>+E8+F8-G8-H8+I8+J8</f>
        <v>600</v>
      </c>
      <c r="L8" s="36"/>
      <c r="M8" s="36"/>
      <c r="N8" s="36"/>
      <c r="O8" s="36"/>
    </row>
    <row r="9" spans="1:33" ht="12" customHeight="1">
      <c r="A9" s="13"/>
      <c r="B9" s="20" t="s">
        <v>60</v>
      </c>
      <c r="C9" s="33" t="s">
        <v>61</v>
      </c>
      <c r="D9" s="45"/>
      <c r="E9" s="16">
        <v>1571.78</v>
      </c>
      <c r="F9" s="17"/>
      <c r="G9" s="17">
        <v>71.78</v>
      </c>
      <c r="H9" s="17"/>
      <c r="I9" s="17"/>
      <c r="J9" s="48"/>
      <c r="K9" s="18">
        <f>+E9+F9-G9-H9+I9+J9</f>
        <v>1500</v>
      </c>
      <c r="L9" s="36"/>
      <c r="M9" s="36"/>
      <c r="N9" s="36"/>
      <c r="O9" s="36"/>
    </row>
    <row r="10" spans="1:33" ht="12" customHeight="1">
      <c r="E10" s="29">
        <f>SUM(E8:E9)</f>
        <v>2230.39</v>
      </c>
      <c r="F10" s="29">
        <f t="shared" ref="F10:K10" si="0">SUM(F8:F9)</f>
        <v>0</v>
      </c>
      <c r="G10" s="29">
        <f t="shared" si="0"/>
        <v>130.38999999999999</v>
      </c>
      <c r="H10" s="29">
        <f t="shared" si="0"/>
        <v>0</v>
      </c>
      <c r="I10" s="29">
        <f t="shared" si="0"/>
        <v>0</v>
      </c>
      <c r="J10" s="29">
        <f t="shared" si="0"/>
        <v>0</v>
      </c>
      <c r="K10" s="29">
        <f t="shared" si="0"/>
        <v>2100</v>
      </c>
    </row>
  </sheetData>
  <autoFilter ref="B4:K9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sqref="A1:XFD3"/>
    </sheetView>
  </sheetViews>
  <sheetFormatPr baseColWidth="10" defaultRowHeight="12" customHeight="1"/>
  <cols>
    <col min="1" max="1" width="13.140625" style="1" customWidth="1"/>
    <col min="2" max="2" width="49.7109375" style="1" customWidth="1"/>
    <col min="3" max="3" width="39.140625" style="2" customWidth="1"/>
    <col min="4" max="4" width="22.42578125" style="30" customWidth="1"/>
    <col min="5" max="5" width="13.7109375" style="1" customWidth="1"/>
    <col min="6" max="6" width="26.5703125" style="1" customWidth="1"/>
    <col min="7" max="16384" width="11.42578125" style="1"/>
  </cols>
  <sheetData>
    <row r="1" spans="1:33" s="80" customFormat="1" ht="27" customHeight="1">
      <c r="A1" s="68" t="s">
        <v>104</v>
      </c>
      <c r="B1" s="69"/>
      <c r="C1" s="69"/>
      <c r="D1" s="69"/>
      <c r="E1" s="69"/>
      <c r="F1" s="70"/>
      <c r="G1" s="71"/>
      <c r="H1" s="72"/>
      <c r="I1" s="73"/>
      <c r="J1" s="74"/>
      <c r="K1" s="75"/>
      <c r="L1" s="76"/>
      <c r="M1" s="77"/>
      <c r="N1" s="78"/>
      <c r="O1" s="78"/>
      <c r="P1" s="79"/>
      <c r="AD1" s="81"/>
      <c r="AG1" s="81"/>
    </row>
    <row r="2" spans="1:33" s="80" customFormat="1" ht="27" customHeight="1">
      <c r="A2" s="82" t="s">
        <v>105</v>
      </c>
      <c r="B2" s="83"/>
      <c r="C2" s="83"/>
      <c r="D2" s="83"/>
      <c r="E2" s="83"/>
      <c r="F2" s="84"/>
      <c r="G2" s="71"/>
      <c r="H2" s="72"/>
      <c r="I2" s="85"/>
      <c r="J2" s="74"/>
      <c r="K2" s="75"/>
      <c r="L2" s="76"/>
      <c r="M2" s="77"/>
      <c r="N2" s="78"/>
      <c r="O2" s="78"/>
      <c r="P2" s="79"/>
      <c r="AD2" s="81"/>
      <c r="AG2" s="81"/>
    </row>
    <row r="3" spans="1:33" s="80" customFormat="1" ht="27" customHeight="1">
      <c r="A3" s="86" t="s">
        <v>118</v>
      </c>
      <c r="B3" s="87"/>
      <c r="C3" s="87"/>
      <c r="D3" s="87"/>
      <c r="E3" s="87"/>
      <c r="F3" s="88"/>
      <c r="G3" s="71"/>
      <c r="H3" s="72"/>
      <c r="I3" s="73"/>
      <c r="J3" s="74"/>
      <c r="K3" s="75"/>
      <c r="L3" s="76"/>
      <c r="M3" s="77"/>
      <c r="N3" s="89"/>
      <c r="O3" s="78"/>
      <c r="P3" s="79"/>
      <c r="AD3" s="81"/>
      <c r="AG3" s="81"/>
    </row>
    <row r="4" spans="1:33" ht="28.5" customHeight="1">
      <c r="D4" s="3" t="s">
        <v>0</v>
      </c>
      <c r="E4" s="4"/>
      <c r="F4" s="5"/>
    </row>
    <row r="5" spans="1:33" ht="12" customHeight="1">
      <c r="D5" s="6" t="s">
        <v>1</v>
      </c>
      <c r="E5" s="4"/>
      <c r="F5" s="7"/>
    </row>
    <row r="6" spans="1:33" ht="12" customHeight="1">
      <c r="D6" s="8"/>
      <c r="E6" s="4"/>
    </row>
    <row r="7" spans="1:33" ht="15">
      <c r="A7" s="9" t="s">
        <v>2</v>
      </c>
      <c r="B7" s="9"/>
      <c r="C7" s="10" t="s">
        <v>3</v>
      </c>
      <c r="D7" s="31" t="s">
        <v>71</v>
      </c>
      <c r="E7" s="12" t="s">
        <v>5</v>
      </c>
      <c r="F7" s="9" t="s">
        <v>6</v>
      </c>
    </row>
    <row r="8" spans="1:33" ht="12" customHeight="1">
      <c r="A8" s="13"/>
      <c r="B8" s="14" t="s">
        <v>72</v>
      </c>
      <c r="C8" s="33" t="s">
        <v>52</v>
      </c>
      <c r="D8" s="16">
        <v>358.17</v>
      </c>
      <c r="E8" s="17">
        <v>34.840000000000003</v>
      </c>
      <c r="F8" s="18">
        <f>+D8-E8</f>
        <v>323.33000000000004</v>
      </c>
    </row>
    <row r="9" spans="1:33" ht="12" customHeight="1">
      <c r="A9" s="13"/>
      <c r="B9" s="20" t="s">
        <v>60</v>
      </c>
      <c r="C9" s="33" t="s">
        <v>61</v>
      </c>
      <c r="D9" s="16">
        <v>1571.78</v>
      </c>
      <c r="E9" s="17">
        <v>71.78</v>
      </c>
      <c r="F9" s="18">
        <f>+D9-E9</f>
        <v>1500</v>
      </c>
    </row>
    <row r="10" spans="1:33" ht="12" customHeight="1">
      <c r="D10" s="30">
        <f>SUM(D8:D9)</f>
        <v>1929.95</v>
      </c>
      <c r="E10" s="30">
        <f t="shared" ref="E10:F10" si="0">SUM(E8:E9)</f>
        <v>106.62</v>
      </c>
      <c r="F10" s="30">
        <f t="shared" si="0"/>
        <v>1823.33</v>
      </c>
    </row>
  </sheetData>
  <autoFilter ref="B4:F9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sqref="A1:XFD3"/>
    </sheetView>
  </sheetViews>
  <sheetFormatPr baseColWidth="10" defaultRowHeight="12" customHeight="1"/>
  <cols>
    <col min="1" max="1" width="13.140625" style="1" customWidth="1"/>
    <col min="2" max="2" width="53.140625" style="1" customWidth="1"/>
    <col min="3" max="3" width="32.140625" style="30" customWidth="1"/>
    <col min="4" max="4" width="22.140625" style="1" customWidth="1"/>
    <col min="5" max="5" width="26.42578125" style="1" customWidth="1"/>
    <col min="6" max="6" width="19.5703125" style="1" customWidth="1"/>
    <col min="7" max="16384" width="11.42578125" style="1"/>
  </cols>
  <sheetData>
    <row r="1" spans="1:33" s="80" customFormat="1" ht="27" customHeight="1">
      <c r="A1" s="68" t="s">
        <v>104</v>
      </c>
      <c r="B1" s="69"/>
      <c r="C1" s="69"/>
      <c r="D1" s="69"/>
      <c r="E1" s="69"/>
      <c r="F1" s="70"/>
      <c r="G1" s="71"/>
      <c r="H1" s="72"/>
      <c r="I1" s="73"/>
      <c r="J1" s="74"/>
      <c r="K1" s="75"/>
      <c r="L1" s="76"/>
      <c r="M1" s="77"/>
      <c r="N1" s="78"/>
      <c r="O1" s="78"/>
      <c r="P1" s="79"/>
      <c r="AD1" s="81"/>
      <c r="AG1" s="81"/>
    </row>
    <row r="2" spans="1:33" s="80" customFormat="1" ht="27" customHeight="1">
      <c r="A2" s="82" t="s">
        <v>105</v>
      </c>
      <c r="B2" s="83"/>
      <c r="C2" s="83"/>
      <c r="D2" s="83"/>
      <c r="E2" s="83"/>
      <c r="F2" s="84"/>
      <c r="G2" s="71"/>
      <c r="H2" s="72"/>
      <c r="I2" s="85"/>
      <c r="J2" s="74"/>
      <c r="K2" s="75"/>
      <c r="L2" s="76"/>
      <c r="M2" s="77"/>
      <c r="N2" s="78"/>
      <c r="O2" s="78"/>
      <c r="P2" s="79"/>
      <c r="AD2" s="81"/>
      <c r="AG2" s="81"/>
    </row>
    <row r="3" spans="1:33" s="80" customFormat="1" ht="27" customHeight="1">
      <c r="A3" s="86" t="s">
        <v>119</v>
      </c>
      <c r="B3" s="87"/>
      <c r="C3" s="87"/>
      <c r="D3" s="87"/>
      <c r="E3" s="87"/>
      <c r="F3" s="88"/>
      <c r="G3" s="71"/>
      <c r="H3" s="72"/>
      <c r="I3" s="73"/>
      <c r="J3" s="74"/>
      <c r="K3" s="75"/>
      <c r="L3" s="76"/>
      <c r="M3" s="77"/>
      <c r="N3" s="89"/>
      <c r="O3" s="78"/>
      <c r="P3" s="79"/>
      <c r="AD3" s="81"/>
      <c r="AG3" s="81"/>
    </row>
    <row r="4" spans="1:33" ht="32.25" customHeight="1">
      <c r="C4" s="3" t="s">
        <v>0</v>
      </c>
      <c r="D4" s="4"/>
      <c r="E4" s="5"/>
    </row>
    <row r="5" spans="1:33" ht="24.75" customHeight="1">
      <c r="C5" s="6" t="s">
        <v>1</v>
      </c>
      <c r="D5" s="4"/>
      <c r="E5" s="7"/>
    </row>
    <row r="6" spans="1:33" ht="12" customHeight="1">
      <c r="C6" s="8"/>
      <c r="D6" s="4"/>
    </row>
    <row r="7" spans="1:33" ht="15">
      <c r="A7" s="9" t="s">
        <v>2</v>
      </c>
      <c r="B7" s="9"/>
      <c r="C7" s="31" t="s">
        <v>31</v>
      </c>
      <c r="D7" s="12" t="s">
        <v>5</v>
      </c>
      <c r="E7" s="9" t="s">
        <v>6</v>
      </c>
    </row>
    <row r="8" spans="1:33" ht="12" customHeight="1">
      <c r="A8" s="13"/>
      <c r="B8" s="14" t="s">
        <v>7</v>
      </c>
      <c r="C8" s="16">
        <v>244.48</v>
      </c>
      <c r="D8" s="17">
        <v>11.15</v>
      </c>
      <c r="E8" s="18">
        <f>+C8-D8</f>
        <v>233.32999999999998</v>
      </c>
    </row>
    <row r="9" spans="1:33" ht="12" customHeight="1">
      <c r="A9" s="13"/>
      <c r="B9" s="20" t="s">
        <v>11</v>
      </c>
      <c r="C9" s="16">
        <v>224.44</v>
      </c>
      <c r="D9" s="17">
        <v>7.77</v>
      </c>
      <c r="E9" s="18">
        <f>+C9-D9</f>
        <v>216.67</v>
      </c>
    </row>
    <row r="10" spans="1:33" ht="12" customHeight="1">
      <c r="A10" s="13"/>
      <c r="B10" s="14" t="s">
        <v>48</v>
      </c>
      <c r="C10" s="16">
        <v>184.87</v>
      </c>
      <c r="D10" s="17">
        <v>2.1</v>
      </c>
      <c r="E10" s="18">
        <f>+C10-D10</f>
        <v>182.77</v>
      </c>
    </row>
    <row r="11" spans="1:33" ht="12" customHeight="1">
      <c r="A11" s="13"/>
      <c r="B11" s="19" t="s">
        <v>15</v>
      </c>
      <c r="C11" s="16">
        <v>1854.98</v>
      </c>
      <c r="D11" s="17">
        <v>21.65</v>
      </c>
      <c r="E11" s="18">
        <f>+C11-D11</f>
        <v>1833.33</v>
      </c>
    </row>
    <row r="12" spans="1:33" ht="12" customHeight="1">
      <c r="A12" s="13"/>
      <c r="B12" s="19" t="s">
        <v>73</v>
      </c>
      <c r="C12" s="16">
        <v>269.93</v>
      </c>
      <c r="D12" s="17">
        <v>21.17</v>
      </c>
      <c r="E12" s="18">
        <f t="shared" ref="E12:E13" si="0">+C12-D12</f>
        <v>248.76</v>
      </c>
      <c r="F12" s="17"/>
      <c r="H12" s="17"/>
      <c r="I12" s="17"/>
      <c r="J12" s="48"/>
      <c r="K12" s="18"/>
      <c r="L12" s="49"/>
      <c r="M12" s="40"/>
      <c r="N12" s="36"/>
      <c r="O12" s="40"/>
      <c r="P12" s="50"/>
      <c r="Q12" s="51"/>
      <c r="R12" s="52"/>
      <c r="S12" s="52"/>
      <c r="T12" s="49"/>
      <c r="U12" s="53"/>
      <c r="V12" s="52"/>
      <c r="W12" s="36"/>
      <c r="X12" s="36"/>
      <c r="Y12" s="36"/>
      <c r="Z12" s="36"/>
      <c r="AA12" s="36"/>
      <c r="AB12" s="36"/>
      <c r="AC12" s="36"/>
    </row>
    <row r="13" spans="1:33" ht="12" customHeight="1">
      <c r="A13" s="13"/>
      <c r="B13" s="19" t="s">
        <v>17</v>
      </c>
      <c r="C13" s="16">
        <v>2901.7</v>
      </c>
      <c r="D13" s="17">
        <v>235.03</v>
      </c>
      <c r="E13" s="18">
        <f t="shared" si="0"/>
        <v>2666.6699999999996</v>
      </c>
    </row>
    <row r="14" spans="1:33" ht="12" customHeight="1">
      <c r="A14" s="13"/>
      <c r="B14" s="19" t="s">
        <v>32</v>
      </c>
      <c r="C14" s="16">
        <v>339.93</v>
      </c>
      <c r="D14" s="17">
        <v>31.57</v>
      </c>
      <c r="E14" s="18">
        <f>+C14-D14</f>
        <v>308.36</v>
      </c>
    </row>
    <row r="15" spans="1:33" ht="12" customHeight="1">
      <c r="A15" s="13"/>
      <c r="B15" s="1" t="s">
        <v>40</v>
      </c>
      <c r="C15" s="16">
        <v>282.54000000000002</v>
      </c>
      <c r="D15" s="17">
        <v>22.54</v>
      </c>
      <c r="E15" s="18">
        <f>+C15-D15</f>
        <v>260</v>
      </c>
    </row>
    <row r="16" spans="1:33" ht="12" customHeight="1">
      <c r="A16" s="13"/>
      <c r="B16" s="19" t="s">
        <v>74</v>
      </c>
      <c r="C16" s="16">
        <v>1110.94</v>
      </c>
      <c r="D16" s="17">
        <v>110.94</v>
      </c>
      <c r="E16" s="18">
        <f>+C16-D16</f>
        <v>1000</v>
      </c>
    </row>
    <row r="17" spans="1:29" ht="12" customHeight="1">
      <c r="A17" s="13"/>
      <c r="B17" s="19" t="s">
        <v>24</v>
      </c>
      <c r="C17" s="16">
        <v>244.48</v>
      </c>
      <c r="D17" s="17">
        <v>11.15</v>
      </c>
      <c r="E17" s="18">
        <f>+C17-D17</f>
        <v>233.32999999999998</v>
      </c>
    </row>
    <row r="18" spans="1:29" ht="12" customHeight="1">
      <c r="A18" s="13"/>
      <c r="B18" s="14" t="s">
        <v>42</v>
      </c>
      <c r="C18" s="16">
        <v>224.44</v>
      </c>
      <c r="D18" s="17">
        <v>7.77</v>
      </c>
      <c r="E18" s="18">
        <f>+C18-D18</f>
        <v>216.67</v>
      </c>
    </row>
    <row r="19" spans="1:29" ht="12" customHeight="1">
      <c r="A19" s="13"/>
      <c r="B19" s="14" t="s">
        <v>26</v>
      </c>
      <c r="C19" s="16">
        <v>183.19</v>
      </c>
      <c r="D19" s="44"/>
      <c r="E19" s="18">
        <f t="shared" ref="E19:E32" si="1">+C19-D19</f>
        <v>183.19</v>
      </c>
      <c r="F19" s="17"/>
      <c r="G19" s="17"/>
      <c r="H19" s="17"/>
      <c r="I19" s="17"/>
      <c r="J19" s="48"/>
      <c r="K19" s="18"/>
      <c r="L19" s="49"/>
      <c r="M19" s="40"/>
      <c r="N19" s="36"/>
      <c r="O19" s="40"/>
      <c r="P19" s="50"/>
      <c r="Q19" s="51"/>
      <c r="R19" s="52"/>
      <c r="S19" s="52"/>
      <c r="T19" s="49"/>
      <c r="U19" s="53"/>
      <c r="V19" s="52"/>
      <c r="W19" s="36"/>
      <c r="X19" s="36"/>
      <c r="Y19" s="36"/>
      <c r="Z19" s="36"/>
      <c r="AA19" s="36"/>
      <c r="AB19" s="36"/>
      <c r="AC19" s="36"/>
    </row>
    <row r="20" spans="1:29" ht="12" customHeight="1">
      <c r="A20" s="13"/>
      <c r="B20" s="20" t="s">
        <v>27</v>
      </c>
      <c r="C20" s="16">
        <v>224.44</v>
      </c>
      <c r="D20" s="17">
        <v>7.77</v>
      </c>
      <c r="E20" s="18">
        <f t="shared" si="1"/>
        <v>216.67</v>
      </c>
    </row>
    <row r="21" spans="1:29" ht="12" customHeight="1">
      <c r="A21" s="13"/>
      <c r="B21" s="19" t="s">
        <v>65</v>
      </c>
      <c r="C21" s="16">
        <v>3272.99</v>
      </c>
      <c r="D21" s="17">
        <v>272.99</v>
      </c>
      <c r="E21" s="18">
        <f t="shared" si="1"/>
        <v>3000</v>
      </c>
    </row>
    <row r="22" spans="1:29" ht="12" customHeight="1">
      <c r="A22" s="13"/>
      <c r="B22" s="14" t="s">
        <v>75</v>
      </c>
      <c r="C22" s="16">
        <v>224.04</v>
      </c>
      <c r="D22" s="17">
        <v>24.04</v>
      </c>
      <c r="E22" s="18">
        <f t="shared" si="1"/>
        <v>200</v>
      </c>
    </row>
    <row r="23" spans="1:29" ht="12" customHeight="1">
      <c r="A23" s="13"/>
      <c r="B23" s="14" t="s">
        <v>76</v>
      </c>
      <c r="C23" s="16">
        <v>1859.89</v>
      </c>
      <c r="D23" s="17">
        <v>209.89</v>
      </c>
      <c r="E23" s="18">
        <f t="shared" si="1"/>
        <v>1650</v>
      </c>
    </row>
    <row r="24" spans="1:29" ht="12" customHeight="1">
      <c r="A24" s="13"/>
      <c r="B24" s="14" t="s">
        <v>77</v>
      </c>
      <c r="C24" s="16">
        <v>1600.54</v>
      </c>
      <c r="D24" s="17">
        <v>170.54</v>
      </c>
      <c r="E24" s="18">
        <f t="shared" si="1"/>
        <v>1430</v>
      </c>
    </row>
    <row r="25" spans="1:29" ht="12" customHeight="1">
      <c r="A25" s="13"/>
      <c r="B25" s="14" t="s">
        <v>78</v>
      </c>
      <c r="C25" s="16">
        <v>2574.4899999999998</v>
      </c>
      <c r="D25" s="17">
        <v>274.49</v>
      </c>
      <c r="E25" s="18">
        <f t="shared" si="1"/>
        <v>2300</v>
      </c>
    </row>
    <row r="26" spans="1:29" ht="12" customHeight="1">
      <c r="A26" s="13"/>
      <c r="B26" s="14" t="s">
        <v>79</v>
      </c>
      <c r="C26" s="16">
        <v>559.71</v>
      </c>
      <c r="D26" s="17">
        <v>59.71</v>
      </c>
      <c r="E26" s="18">
        <f t="shared" si="1"/>
        <v>500.00000000000006</v>
      </c>
    </row>
    <row r="27" spans="1:29" ht="12" customHeight="1">
      <c r="A27" s="13"/>
      <c r="B27" s="14" t="s">
        <v>80</v>
      </c>
      <c r="C27" s="16">
        <v>1687.14</v>
      </c>
      <c r="D27" s="17">
        <v>187.14</v>
      </c>
      <c r="E27" s="18">
        <f t="shared" si="1"/>
        <v>1500</v>
      </c>
    </row>
    <row r="28" spans="1:29" ht="12" customHeight="1">
      <c r="A28" s="13"/>
      <c r="B28" s="14" t="s">
        <v>69</v>
      </c>
      <c r="C28" s="16">
        <v>2195.37</v>
      </c>
      <c r="D28" s="17">
        <v>195.37</v>
      </c>
      <c r="E28" s="18">
        <f t="shared" si="1"/>
        <v>2000</v>
      </c>
    </row>
    <row r="29" spans="1:29" ht="12" customHeight="1">
      <c r="A29" s="13"/>
      <c r="B29" s="14" t="s">
        <v>58</v>
      </c>
      <c r="C29" s="16">
        <v>290.93</v>
      </c>
      <c r="D29" s="17">
        <v>30.93</v>
      </c>
      <c r="E29" s="18">
        <f t="shared" si="1"/>
        <v>260</v>
      </c>
    </row>
    <row r="30" spans="1:29" ht="12" customHeight="1">
      <c r="A30" s="13"/>
      <c r="B30" s="14" t="s">
        <v>81</v>
      </c>
      <c r="C30" s="16">
        <v>1846.75</v>
      </c>
      <c r="D30" s="17">
        <v>196.75</v>
      </c>
      <c r="E30" s="18">
        <f t="shared" si="1"/>
        <v>1650</v>
      </c>
    </row>
    <row r="31" spans="1:29" ht="12" customHeight="1">
      <c r="A31" s="13"/>
      <c r="B31" s="19" t="s">
        <v>51</v>
      </c>
      <c r="C31" s="16">
        <v>3877.24</v>
      </c>
      <c r="D31" s="17">
        <v>377.24</v>
      </c>
      <c r="E31" s="18">
        <f t="shared" si="1"/>
        <v>3500</v>
      </c>
    </row>
    <row r="32" spans="1:29" ht="12" customHeight="1">
      <c r="A32" s="13"/>
      <c r="B32" s="20" t="s">
        <v>60</v>
      </c>
      <c r="C32" s="16">
        <v>1571.78</v>
      </c>
      <c r="D32" s="17">
        <v>71.78</v>
      </c>
      <c r="E32" s="18">
        <f t="shared" si="1"/>
        <v>1500</v>
      </c>
    </row>
    <row r="33" spans="1:5" ht="12" customHeight="1">
      <c r="A33" s="13"/>
      <c r="B33" s="20"/>
      <c r="C33" s="23">
        <f>SUM(C8:C32)</f>
        <v>29851.229999999996</v>
      </c>
      <c r="D33" s="23">
        <f>SUM(D8:D32)</f>
        <v>2561.48</v>
      </c>
      <c r="E33" s="23">
        <f>SUM(E8:E32)</f>
        <v>27289.75</v>
      </c>
    </row>
    <row r="34" spans="1:5" ht="12" customHeight="1">
      <c r="A34" s="13"/>
      <c r="B34" s="20"/>
      <c r="C34" s="16"/>
      <c r="D34" s="17"/>
      <c r="E34" s="54"/>
    </row>
    <row r="35" spans="1:5" ht="12" customHeight="1">
      <c r="A35" s="13"/>
      <c r="B35" s="20"/>
      <c r="C35" s="16"/>
      <c r="D35" s="17"/>
      <c r="E35" s="54"/>
    </row>
    <row r="36" spans="1:5" ht="12" customHeight="1">
      <c r="A36" s="13"/>
      <c r="B36" s="20"/>
      <c r="C36" s="16"/>
      <c r="D36" s="17"/>
      <c r="E36" s="54"/>
    </row>
    <row r="37" spans="1:5" ht="12" customHeight="1">
      <c r="A37" s="13"/>
      <c r="B37" s="19" t="s">
        <v>82</v>
      </c>
      <c r="C37" s="16">
        <v>391.48</v>
      </c>
      <c r="D37" s="17">
        <v>40.81</v>
      </c>
      <c r="E37" s="54">
        <f>+C37-D37</f>
        <v>350.67</v>
      </c>
    </row>
    <row r="38" spans="1:5" ht="12" customHeight="1">
      <c r="A38" s="13"/>
      <c r="B38" s="24" t="s">
        <v>83</v>
      </c>
      <c r="C38" s="16">
        <v>391.48</v>
      </c>
      <c r="D38" s="17">
        <v>40.81</v>
      </c>
      <c r="E38" s="54">
        <f>+C38-D38</f>
        <v>350.67</v>
      </c>
    </row>
    <row r="39" spans="1:5" ht="12" customHeight="1">
      <c r="C39" s="29">
        <f>SUM(C37:C38)</f>
        <v>782.96</v>
      </c>
      <c r="D39" s="29">
        <f t="shared" ref="D39:E39" si="2">SUM(D37:D38)</f>
        <v>81.62</v>
      </c>
      <c r="E39" s="29">
        <f t="shared" si="2"/>
        <v>701.34</v>
      </c>
    </row>
  </sheetData>
  <autoFilter ref="B4:E38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sqref="A1:XFD3"/>
    </sheetView>
  </sheetViews>
  <sheetFormatPr baseColWidth="10" defaultRowHeight="12" customHeight="1"/>
  <cols>
    <col min="1" max="1" width="13.140625" style="1" customWidth="1"/>
    <col min="2" max="2" width="58.140625" style="1" customWidth="1"/>
    <col min="3" max="3" width="38.140625" style="2" customWidth="1"/>
    <col min="4" max="4" width="17.42578125" style="30" customWidth="1"/>
    <col min="5" max="5" width="13.7109375" style="1" customWidth="1"/>
    <col min="6" max="6" width="25.42578125" style="1" customWidth="1"/>
    <col min="7" max="16384" width="11.42578125" style="1"/>
  </cols>
  <sheetData>
    <row r="1" spans="1:33" s="80" customFormat="1" ht="27" customHeight="1">
      <c r="A1" s="68" t="s">
        <v>104</v>
      </c>
      <c r="B1" s="69"/>
      <c r="C1" s="69"/>
      <c r="D1" s="69"/>
      <c r="E1" s="69"/>
      <c r="F1" s="70"/>
      <c r="G1" s="71"/>
      <c r="H1" s="72"/>
      <c r="I1" s="73"/>
      <c r="J1" s="74"/>
      <c r="K1" s="75"/>
      <c r="L1" s="76"/>
      <c r="M1" s="77"/>
      <c r="N1" s="78"/>
      <c r="O1" s="78"/>
      <c r="P1" s="79"/>
      <c r="AD1" s="81"/>
      <c r="AG1" s="81"/>
    </row>
    <row r="2" spans="1:33" s="80" customFormat="1" ht="27" customHeight="1">
      <c r="A2" s="82" t="s">
        <v>105</v>
      </c>
      <c r="B2" s="83"/>
      <c r="C2" s="83"/>
      <c r="D2" s="83"/>
      <c r="E2" s="83"/>
      <c r="F2" s="84"/>
      <c r="G2" s="71"/>
      <c r="H2" s="72"/>
      <c r="I2" s="85"/>
      <c r="J2" s="74"/>
      <c r="K2" s="75"/>
      <c r="L2" s="76"/>
      <c r="M2" s="77"/>
      <c r="N2" s="78"/>
      <c r="O2" s="78"/>
      <c r="P2" s="79"/>
      <c r="AD2" s="81"/>
      <c r="AG2" s="81"/>
    </row>
    <row r="3" spans="1:33" s="80" customFormat="1" ht="27" customHeight="1">
      <c r="A3" s="86" t="s">
        <v>120</v>
      </c>
      <c r="B3" s="87"/>
      <c r="C3" s="87"/>
      <c r="D3" s="87"/>
      <c r="E3" s="87"/>
      <c r="F3" s="88"/>
      <c r="G3" s="71"/>
      <c r="H3" s="72"/>
      <c r="I3" s="73"/>
      <c r="J3" s="74"/>
      <c r="K3" s="75"/>
      <c r="L3" s="76"/>
      <c r="M3" s="77"/>
      <c r="N3" s="89"/>
      <c r="O3" s="78"/>
      <c r="P3" s="79"/>
      <c r="AD3" s="81"/>
      <c r="AG3" s="81"/>
    </row>
    <row r="4" spans="1:33" ht="12" customHeight="1">
      <c r="D4" s="3" t="s">
        <v>0</v>
      </c>
      <c r="E4" s="4"/>
    </row>
    <row r="5" spans="1:33" ht="12" customHeight="1">
      <c r="D5" s="6" t="s">
        <v>1</v>
      </c>
      <c r="E5" s="4"/>
    </row>
    <row r="6" spans="1:33" ht="12" customHeight="1">
      <c r="D6" s="8"/>
      <c r="E6" s="4"/>
    </row>
    <row r="7" spans="1:33" ht="15">
      <c r="A7" s="9" t="s">
        <v>2</v>
      </c>
      <c r="B7" s="9"/>
      <c r="C7" s="10" t="s">
        <v>3</v>
      </c>
      <c r="D7" s="31" t="s">
        <v>31</v>
      </c>
      <c r="E7" s="12" t="s">
        <v>5</v>
      </c>
      <c r="F7" s="12" t="s">
        <v>6</v>
      </c>
    </row>
    <row r="8" spans="1:33" ht="12" customHeight="1">
      <c r="A8" s="13"/>
      <c r="B8" s="14" t="s">
        <v>84</v>
      </c>
      <c r="C8" s="44" t="s">
        <v>85</v>
      </c>
      <c r="D8" s="16">
        <v>5809.83</v>
      </c>
      <c r="E8" s="17">
        <v>809.83</v>
      </c>
      <c r="F8" s="30">
        <f>+D8-E8</f>
        <v>5000</v>
      </c>
    </row>
    <row r="9" spans="1:33" ht="12" customHeight="1">
      <c r="A9" s="13"/>
      <c r="B9" s="14" t="s">
        <v>77</v>
      </c>
      <c r="C9" s="33" t="s">
        <v>86</v>
      </c>
      <c r="D9" s="16">
        <v>1022.87</v>
      </c>
      <c r="E9" s="17">
        <v>109</v>
      </c>
      <c r="F9" s="30">
        <f t="shared" ref="F9:F18" si="0">+D9-E9</f>
        <v>913.87</v>
      </c>
    </row>
    <row r="10" spans="1:33" ht="12" customHeight="1">
      <c r="A10" s="13"/>
      <c r="B10" s="19"/>
      <c r="C10" s="34"/>
      <c r="D10" s="23">
        <f>SUM(D8:D9)</f>
        <v>6832.7</v>
      </c>
      <c r="E10" s="23">
        <f t="shared" ref="E10:F10" si="1">SUM(E8:E9)</f>
        <v>918.83</v>
      </c>
      <c r="F10" s="23">
        <f t="shared" si="1"/>
        <v>5913.87</v>
      </c>
    </row>
    <row r="11" spans="1:33" ht="12" customHeight="1">
      <c r="A11" s="13"/>
      <c r="B11" s="55"/>
      <c r="C11" s="26"/>
      <c r="D11" s="16"/>
      <c r="E11" s="17"/>
      <c r="F11" s="30">
        <f t="shared" si="0"/>
        <v>0</v>
      </c>
    </row>
    <row r="12" spans="1:33" ht="12" customHeight="1">
      <c r="A12" s="13"/>
      <c r="B12" s="24"/>
      <c r="C12" s="25" t="s">
        <v>28</v>
      </c>
      <c r="D12" s="16">
        <v>391.48</v>
      </c>
      <c r="E12" s="17">
        <v>40.81</v>
      </c>
      <c r="F12" s="30">
        <f t="shared" si="0"/>
        <v>350.67</v>
      </c>
    </row>
    <row r="13" spans="1:33" ht="12" customHeight="1">
      <c r="A13" s="13"/>
      <c r="B13" s="24" t="s">
        <v>29</v>
      </c>
      <c r="C13" s="26" t="s">
        <v>30</v>
      </c>
      <c r="D13" s="16">
        <v>432.63</v>
      </c>
      <c r="E13" s="17">
        <v>49.3</v>
      </c>
      <c r="F13" s="30">
        <f t="shared" si="0"/>
        <v>383.33</v>
      </c>
    </row>
    <row r="14" spans="1:33" ht="12" customHeight="1">
      <c r="A14" s="13"/>
      <c r="B14" s="19"/>
      <c r="C14" s="25" t="s">
        <v>28</v>
      </c>
      <c r="D14" s="16">
        <v>391.48</v>
      </c>
      <c r="E14" s="17">
        <v>40.81</v>
      </c>
      <c r="F14" s="30">
        <f t="shared" si="0"/>
        <v>350.67</v>
      </c>
    </row>
    <row r="15" spans="1:33" ht="12" customHeight="1">
      <c r="A15" s="13"/>
      <c r="B15" s="24"/>
      <c r="C15" s="28" t="s">
        <v>28</v>
      </c>
      <c r="D15" s="16">
        <v>391.48</v>
      </c>
      <c r="E15" s="17">
        <v>40.81</v>
      </c>
      <c r="F15" s="30">
        <f t="shared" si="0"/>
        <v>350.67</v>
      </c>
    </row>
    <row r="16" spans="1:33" ht="12" customHeight="1">
      <c r="A16" s="13"/>
      <c r="B16" s="19"/>
      <c r="C16" s="26" t="s">
        <v>28</v>
      </c>
      <c r="D16" s="16">
        <v>391.48</v>
      </c>
      <c r="E16" s="17">
        <v>40.81</v>
      </c>
      <c r="F16" s="30">
        <f t="shared" si="0"/>
        <v>350.67</v>
      </c>
    </row>
    <row r="17" spans="1:6" ht="12" customHeight="1">
      <c r="A17" s="13"/>
      <c r="B17" s="24"/>
      <c r="C17" s="28" t="s">
        <v>28</v>
      </c>
      <c r="D17" s="16">
        <v>391.48</v>
      </c>
      <c r="E17" s="17">
        <v>40.81</v>
      </c>
      <c r="F17" s="30">
        <f t="shared" si="0"/>
        <v>350.67</v>
      </c>
    </row>
    <row r="18" spans="1:6" ht="12" customHeight="1">
      <c r="A18" s="13"/>
      <c r="B18" s="19"/>
      <c r="C18" s="26" t="s">
        <v>28</v>
      </c>
      <c r="D18" s="16">
        <v>391.48</v>
      </c>
      <c r="E18" s="17">
        <v>40.81</v>
      </c>
      <c r="F18" s="30">
        <f t="shared" si="0"/>
        <v>350.67</v>
      </c>
    </row>
    <row r="19" spans="1:6" ht="12" customHeight="1">
      <c r="D19" s="29">
        <f>SUM(D12:D18)</f>
        <v>2781.51</v>
      </c>
      <c r="E19" s="29">
        <f t="shared" ref="E19:F19" si="2">SUM(E12:E18)</f>
        <v>294.16000000000003</v>
      </c>
      <c r="F19" s="29">
        <f t="shared" si="2"/>
        <v>2487.3500000000004</v>
      </c>
    </row>
    <row r="23" spans="1:6" ht="12" customHeight="1">
      <c r="B23" s="56"/>
    </row>
  </sheetData>
  <autoFilter ref="B4:E18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sqref="A1:XFD3"/>
    </sheetView>
  </sheetViews>
  <sheetFormatPr baseColWidth="10" defaultRowHeight="12" customHeight="1"/>
  <cols>
    <col min="1" max="1" width="13.140625" style="1" customWidth="1"/>
    <col min="2" max="2" width="56.7109375" style="1" customWidth="1"/>
    <col min="3" max="3" width="41.42578125" style="2" customWidth="1"/>
    <col min="4" max="4" width="17.42578125" style="30" customWidth="1"/>
    <col min="5" max="5" width="13.7109375" style="1" customWidth="1"/>
    <col min="6" max="6" width="23.85546875" style="1" customWidth="1"/>
    <col min="7" max="16384" width="11.42578125" style="1"/>
  </cols>
  <sheetData>
    <row r="1" spans="1:33" s="80" customFormat="1" ht="27" customHeight="1">
      <c r="A1" s="68" t="s">
        <v>104</v>
      </c>
      <c r="B1" s="69"/>
      <c r="C1" s="69"/>
      <c r="D1" s="69"/>
      <c r="E1" s="69"/>
      <c r="F1" s="70"/>
      <c r="G1" s="71"/>
      <c r="H1" s="72"/>
      <c r="I1" s="73"/>
      <c r="J1" s="74"/>
      <c r="K1" s="75"/>
      <c r="L1" s="76"/>
      <c r="M1" s="77"/>
      <c r="N1" s="78"/>
      <c r="O1" s="78"/>
      <c r="P1" s="79"/>
      <c r="AD1" s="81"/>
      <c r="AG1" s="81"/>
    </row>
    <row r="2" spans="1:33" s="80" customFormat="1" ht="27" customHeight="1">
      <c r="A2" s="82" t="s">
        <v>105</v>
      </c>
      <c r="B2" s="83"/>
      <c r="C2" s="83"/>
      <c r="D2" s="83"/>
      <c r="E2" s="83"/>
      <c r="F2" s="84"/>
      <c r="G2" s="71"/>
      <c r="H2" s="72"/>
      <c r="I2" s="85"/>
      <c r="J2" s="74"/>
      <c r="K2" s="75"/>
      <c r="L2" s="76"/>
      <c r="M2" s="77"/>
      <c r="N2" s="78"/>
      <c r="O2" s="78"/>
      <c r="P2" s="79"/>
      <c r="AD2" s="81"/>
      <c r="AG2" s="81"/>
    </row>
    <row r="3" spans="1:33" s="80" customFormat="1" ht="27" customHeight="1">
      <c r="A3" s="86" t="s">
        <v>121</v>
      </c>
      <c r="B3" s="87"/>
      <c r="C3" s="87"/>
      <c r="D3" s="87"/>
      <c r="E3" s="87"/>
      <c r="F3" s="88"/>
      <c r="G3" s="71"/>
      <c r="H3" s="72"/>
      <c r="I3" s="73"/>
      <c r="J3" s="74"/>
      <c r="K3" s="75"/>
      <c r="L3" s="76"/>
      <c r="M3" s="77"/>
      <c r="N3" s="89"/>
      <c r="O3" s="78"/>
      <c r="P3" s="79"/>
      <c r="AD3" s="81"/>
      <c r="AG3" s="81"/>
    </row>
    <row r="4" spans="1:33" ht="33.75" customHeight="1">
      <c r="D4" s="3" t="s">
        <v>0</v>
      </c>
      <c r="E4" s="4"/>
    </row>
    <row r="5" spans="1:33" ht="12" customHeight="1">
      <c r="D5" s="6" t="s">
        <v>1</v>
      </c>
      <c r="E5" s="4"/>
    </row>
    <row r="6" spans="1:33" ht="12" customHeight="1">
      <c r="D6" s="8"/>
      <c r="E6" s="4"/>
    </row>
    <row r="7" spans="1:33" ht="15">
      <c r="A7" s="9" t="s">
        <v>2</v>
      </c>
      <c r="B7" s="9"/>
      <c r="C7" s="10" t="s">
        <v>3</v>
      </c>
      <c r="D7" s="11" t="s">
        <v>4</v>
      </c>
      <c r="E7" s="12" t="s">
        <v>5</v>
      </c>
      <c r="F7" s="12" t="s">
        <v>6</v>
      </c>
    </row>
    <row r="8" spans="1:33" ht="12" customHeight="1">
      <c r="A8" s="13"/>
      <c r="B8" s="14" t="s">
        <v>84</v>
      </c>
      <c r="C8" s="44" t="s">
        <v>85</v>
      </c>
      <c r="D8" s="16">
        <v>364</v>
      </c>
      <c r="E8" s="17">
        <v>34.64</v>
      </c>
      <c r="F8" s="40">
        <f>+D8-E8</f>
        <v>329.36</v>
      </c>
      <c r="G8" s="36"/>
      <c r="H8" s="36"/>
    </row>
    <row r="9" spans="1:33" ht="12" customHeight="1">
      <c r="A9" s="13"/>
      <c r="B9" s="19" t="s">
        <v>73</v>
      </c>
      <c r="C9" s="22" t="s">
        <v>87</v>
      </c>
      <c r="D9" s="16">
        <v>269.93</v>
      </c>
      <c r="E9" s="17">
        <v>21.17</v>
      </c>
      <c r="F9" s="40">
        <f t="shared" ref="F9:F18" si="0">+D9-E9</f>
        <v>248.76</v>
      </c>
      <c r="G9" s="36"/>
      <c r="H9" s="36"/>
    </row>
    <row r="10" spans="1:33" ht="12" customHeight="1">
      <c r="A10" s="13"/>
      <c r="B10" s="19" t="s">
        <v>74</v>
      </c>
      <c r="C10" s="33" t="s">
        <v>10</v>
      </c>
      <c r="D10" s="16">
        <v>1110.21</v>
      </c>
      <c r="E10" s="17">
        <v>110.2</v>
      </c>
      <c r="F10" s="40">
        <f t="shared" si="0"/>
        <v>1000.01</v>
      </c>
      <c r="G10" s="36"/>
      <c r="H10" s="36"/>
    </row>
    <row r="11" spans="1:33" ht="12" customHeight="1">
      <c r="A11" s="13"/>
      <c r="B11" s="19" t="s">
        <v>65</v>
      </c>
      <c r="C11" s="34" t="s">
        <v>63</v>
      </c>
      <c r="D11" s="16">
        <v>3272.69</v>
      </c>
      <c r="E11" s="17">
        <v>272.69</v>
      </c>
      <c r="F11" s="40">
        <f t="shared" si="0"/>
        <v>3000</v>
      </c>
      <c r="G11" s="36"/>
      <c r="H11" s="36"/>
    </row>
    <row r="12" spans="1:33" ht="12" customHeight="1">
      <c r="A12" s="13"/>
      <c r="B12" s="14" t="s">
        <v>72</v>
      </c>
      <c r="C12" s="33" t="s">
        <v>52</v>
      </c>
      <c r="D12" s="16">
        <v>716.35</v>
      </c>
      <c r="E12" s="17">
        <v>69.680000000000007</v>
      </c>
      <c r="F12" s="40">
        <f t="shared" si="0"/>
        <v>646.67000000000007</v>
      </c>
      <c r="G12" s="36"/>
      <c r="H12" s="36"/>
    </row>
    <row r="13" spans="1:33" ht="12" customHeight="1">
      <c r="A13" s="13"/>
      <c r="B13" s="14"/>
      <c r="C13" s="33"/>
      <c r="D13" s="23">
        <f>SUM(D8:D12)</f>
        <v>5733.18</v>
      </c>
      <c r="E13" s="23">
        <f t="shared" ref="E13:F13" si="1">SUM(E8:E12)</f>
        <v>508.38</v>
      </c>
      <c r="F13" s="23">
        <f t="shared" si="1"/>
        <v>5224.8</v>
      </c>
      <c r="G13" s="36"/>
      <c r="H13" s="36"/>
    </row>
    <row r="14" spans="1:33" ht="12" customHeight="1">
      <c r="A14" s="13"/>
      <c r="B14" s="14"/>
      <c r="C14" s="33"/>
      <c r="D14" s="16"/>
      <c r="E14" s="17"/>
      <c r="F14" s="40">
        <f t="shared" si="0"/>
        <v>0</v>
      </c>
      <c r="G14" s="36"/>
      <c r="H14" s="36"/>
    </row>
    <row r="15" spans="1:33" ht="12" customHeight="1">
      <c r="A15" s="13"/>
      <c r="B15" s="14"/>
      <c r="C15" s="33"/>
      <c r="D15" s="16"/>
      <c r="E15" s="17"/>
      <c r="F15" s="40">
        <f t="shared" si="0"/>
        <v>0</v>
      </c>
      <c r="G15" s="36"/>
      <c r="H15" s="36"/>
    </row>
    <row r="16" spans="1:33" ht="12" customHeight="1">
      <c r="A16" s="13"/>
      <c r="B16" s="55"/>
      <c r="C16" s="26" t="s">
        <v>28</v>
      </c>
      <c r="D16" s="16">
        <v>391.48</v>
      </c>
      <c r="E16" s="17">
        <v>40.81</v>
      </c>
      <c r="F16" s="40">
        <f t="shared" si="0"/>
        <v>350.67</v>
      </c>
      <c r="G16" s="36"/>
      <c r="H16" s="36"/>
    </row>
    <row r="17" spans="1:8" ht="12" customHeight="1">
      <c r="A17" s="13"/>
      <c r="B17" s="27"/>
      <c r="C17" s="28" t="s">
        <v>28</v>
      </c>
      <c r="D17" s="16">
        <v>391.48</v>
      </c>
      <c r="E17" s="17">
        <v>40.81</v>
      </c>
      <c r="F17" s="40">
        <f t="shared" si="0"/>
        <v>350.67</v>
      </c>
      <c r="G17" s="36"/>
      <c r="H17" s="36"/>
    </row>
    <row r="18" spans="1:8" ht="12" customHeight="1">
      <c r="A18" s="13"/>
      <c r="B18" s="24"/>
      <c r="C18" s="28" t="s">
        <v>28</v>
      </c>
      <c r="D18" s="16">
        <v>391.48</v>
      </c>
      <c r="E18" s="17">
        <v>40.81</v>
      </c>
      <c r="F18" s="40">
        <f t="shared" si="0"/>
        <v>350.67</v>
      </c>
      <c r="G18" s="36"/>
      <c r="H18" s="36"/>
    </row>
    <row r="19" spans="1:8" ht="12" customHeight="1">
      <c r="D19" s="29">
        <f>SUM(D16:D18)</f>
        <v>1174.44</v>
      </c>
      <c r="E19" s="29">
        <f t="shared" ref="E19:F19" si="2">SUM(E16:E18)</f>
        <v>122.43</v>
      </c>
      <c r="F19" s="29">
        <f t="shared" si="2"/>
        <v>1052.01</v>
      </c>
    </row>
  </sheetData>
  <autoFilter ref="B4:E18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sqref="A1:XFD3"/>
    </sheetView>
  </sheetViews>
  <sheetFormatPr baseColWidth="10" defaultRowHeight="12" customHeight="1"/>
  <cols>
    <col min="1" max="1" width="13.140625" style="1" customWidth="1"/>
    <col min="2" max="2" width="57.42578125" style="1" customWidth="1"/>
    <col min="3" max="3" width="51.7109375" style="2" customWidth="1"/>
    <col min="4" max="4" width="12.7109375" style="41" bestFit="1" customWidth="1"/>
    <col min="5" max="5" width="29.140625" style="30" customWidth="1"/>
    <col min="6" max="6" width="1.42578125" style="1" customWidth="1"/>
    <col min="7" max="7" width="13.7109375" style="1" customWidth="1"/>
    <col min="8" max="8" width="27" style="1" customWidth="1"/>
    <col min="9" max="16384" width="11.42578125" style="1"/>
  </cols>
  <sheetData>
    <row r="1" spans="1:33" s="80" customFormat="1" ht="27" customHeight="1">
      <c r="A1" s="68" t="s">
        <v>104</v>
      </c>
      <c r="B1" s="69"/>
      <c r="C1" s="69"/>
      <c r="D1" s="69"/>
      <c r="E1" s="69"/>
      <c r="F1" s="70"/>
      <c r="G1" s="71"/>
      <c r="H1" s="72"/>
      <c r="I1" s="73"/>
      <c r="J1" s="74"/>
      <c r="K1" s="75"/>
      <c r="L1" s="76"/>
      <c r="M1" s="77"/>
      <c r="N1" s="78"/>
      <c r="O1" s="78"/>
      <c r="P1" s="79"/>
      <c r="AD1" s="81"/>
      <c r="AG1" s="81"/>
    </row>
    <row r="2" spans="1:33" s="80" customFormat="1" ht="27" customHeight="1">
      <c r="A2" s="82" t="s">
        <v>105</v>
      </c>
      <c r="B2" s="83"/>
      <c r="C2" s="83"/>
      <c r="D2" s="83"/>
      <c r="E2" s="83"/>
      <c r="F2" s="84"/>
      <c r="G2" s="71"/>
      <c r="H2" s="72"/>
      <c r="I2" s="85"/>
      <c r="J2" s="74"/>
      <c r="K2" s="75"/>
      <c r="L2" s="76"/>
      <c r="M2" s="77"/>
      <c r="N2" s="78"/>
      <c r="O2" s="78"/>
      <c r="P2" s="79"/>
      <c r="AD2" s="81"/>
      <c r="AG2" s="81"/>
    </row>
    <row r="3" spans="1:33" s="80" customFormat="1" ht="27" customHeight="1">
      <c r="A3" s="86" t="s">
        <v>122</v>
      </c>
      <c r="B3" s="87"/>
      <c r="C3" s="87"/>
      <c r="D3" s="87"/>
      <c r="E3" s="87"/>
      <c r="F3" s="88"/>
      <c r="G3" s="71"/>
      <c r="H3" s="72"/>
      <c r="I3" s="73"/>
      <c r="J3" s="74"/>
      <c r="K3" s="75"/>
      <c r="L3" s="76"/>
      <c r="M3" s="77"/>
      <c r="N3" s="89"/>
      <c r="O3" s="78"/>
      <c r="P3" s="79"/>
      <c r="AD3" s="81"/>
      <c r="AG3" s="81"/>
    </row>
    <row r="4" spans="1:33" ht="12" customHeight="1">
      <c r="E4" s="3" t="s">
        <v>0</v>
      </c>
      <c r="F4" s="4"/>
      <c r="G4" s="4"/>
    </row>
    <row r="5" spans="1:33" ht="12" customHeight="1">
      <c r="E5" s="6" t="s">
        <v>1</v>
      </c>
      <c r="F5" s="4"/>
      <c r="G5" s="4"/>
    </row>
    <row r="6" spans="1:33" ht="12" customHeight="1">
      <c r="E6" s="8"/>
      <c r="F6" s="4"/>
      <c r="G6" s="4"/>
    </row>
    <row r="7" spans="1:33" ht="15">
      <c r="A7" s="9" t="s">
        <v>2</v>
      </c>
      <c r="B7" s="9"/>
      <c r="C7" s="10" t="s">
        <v>3</v>
      </c>
      <c r="D7" s="42"/>
      <c r="E7" s="31" t="s">
        <v>31</v>
      </c>
      <c r="F7" s="12"/>
      <c r="G7" s="12" t="s">
        <v>5</v>
      </c>
      <c r="H7" s="12" t="s">
        <v>6</v>
      </c>
    </row>
    <row r="8" spans="1:33" ht="12" customHeight="1">
      <c r="A8" s="13"/>
      <c r="B8" s="14" t="s">
        <v>7</v>
      </c>
      <c r="C8" s="32" t="s">
        <v>8</v>
      </c>
      <c r="D8" s="43"/>
      <c r="E8" s="16">
        <v>244.48</v>
      </c>
      <c r="F8" s="17"/>
      <c r="G8" s="17">
        <v>11.15</v>
      </c>
      <c r="H8" s="30">
        <f>+E8-G8</f>
        <v>233.32999999999998</v>
      </c>
    </row>
    <row r="9" spans="1:33" ht="12" customHeight="1">
      <c r="A9" s="13"/>
      <c r="B9" s="14" t="s">
        <v>88</v>
      </c>
      <c r="C9" s="32" t="s">
        <v>39</v>
      </c>
      <c r="D9" s="43"/>
      <c r="E9" s="16">
        <v>364</v>
      </c>
      <c r="F9" s="17"/>
      <c r="G9" s="17">
        <v>2.1</v>
      </c>
      <c r="H9" s="30">
        <f t="shared" ref="H9:H28" si="0">+E9-G9</f>
        <v>361.9</v>
      </c>
    </row>
    <row r="10" spans="1:33" ht="12" customHeight="1">
      <c r="A10" s="13"/>
      <c r="B10" s="20" t="s">
        <v>11</v>
      </c>
      <c r="C10" s="33" t="s">
        <v>39</v>
      </c>
      <c r="D10" s="1"/>
      <c r="E10" s="16">
        <v>673.31</v>
      </c>
      <c r="F10" s="17"/>
      <c r="G10" s="17">
        <v>23.31</v>
      </c>
      <c r="H10" s="30">
        <f t="shared" si="0"/>
        <v>650</v>
      </c>
    </row>
    <row r="11" spans="1:33" ht="12" customHeight="1">
      <c r="A11" s="13"/>
      <c r="B11" s="14" t="s">
        <v>48</v>
      </c>
      <c r="C11" s="32" t="s">
        <v>39</v>
      </c>
      <c r="D11" s="43"/>
      <c r="E11" s="16">
        <v>184.87</v>
      </c>
      <c r="F11" s="17"/>
      <c r="G11" s="17">
        <v>2.1</v>
      </c>
      <c r="H11" s="30">
        <f t="shared" si="0"/>
        <v>182.77</v>
      </c>
    </row>
    <row r="12" spans="1:33" ht="12" customHeight="1">
      <c r="A12" s="13"/>
      <c r="B12" s="14" t="s">
        <v>13</v>
      </c>
      <c r="C12" s="33" t="s">
        <v>14</v>
      </c>
      <c r="D12" s="57"/>
      <c r="E12" s="16">
        <v>741.99</v>
      </c>
      <c r="F12" s="17"/>
      <c r="G12" s="17">
        <v>8.66</v>
      </c>
      <c r="H12" s="30">
        <f t="shared" si="0"/>
        <v>733.33</v>
      </c>
    </row>
    <row r="13" spans="1:33" ht="12" customHeight="1">
      <c r="A13" s="13"/>
      <c r="B13" s="19" t="s">
        <v>17</v>
      </c>
      <c r="C13" s="34" t="s">
        <v>18</v>
      </c>
      <c r="D13" s="45"/>
      <c r="E13" s="16">
        <v>290.17</v>
      </c>
      <c r="F13" s="17"/>
      <c r="G13" s="17">
        <v>23.5</v>
      </c>
      <c r="H13" s="30">
        <f t="shared" si="0"/>
        <v>266.67</v>
      </c>
    </row>
    <row r="14" spans="1:33" ht="12" customHeight="1">
      <c r="A14" s="13"/>
      <c r="B14" s="14" t="s">
        <v>19</v>
      </c>
      <c r="C14" s="33" t="s">
        <v>39</v>
      </c>
      <c r="D14" s="43"/>
      <c r="E14" s="16">
        <v>336</v>
      </c>
      <c r="F14" s="17"/>
      <c r="G14" s="17">
        <v>0</v>
      </c>
      <c r="H14" s="30">
        <f t="shared" si="0"/>
        <v>336</v>
      </c>
    </row>
    <row r="15" spans="1:33" ht="12" customHeight="1">
      <c r="A15" s="13"/>
      <c r="B15" s="19" t="s">
        <v>32</v>
      </c>
      <c r="C15" s="34" t="s">
        <v>39</v>
      </c>
      <c r="D15" s="43"/>
      <c r="E15" s="16">
        <v>679.87</v>
      </c>
      <c r="F15" s="17"/>
      <c r="G15" s="17">
        <v>63.14</v>
      </c>
      <c r="H15" s="30">
        <f t="shared" si="0"/>
        <v>616.73</v>
      </c>
    </row>
    <row r="16" spans="1:33" ht="12" customHeight="1">
      <c r="A16" s="13"/>
      <c r="B16" s="19" t="s">
        <v>89</v>
      </c>
      <c r="C16" s="22" t="s">
        <v>90</v>
      </c>
      <c r="D16" s="20"/>
      <c r="E16" s="16">
        <v>436.96</v>
      </c>
      <c r="F16" s="17"/>
      <c r="G16" s="17"/>
      <c r="H16" s="30">
        <f t="shared" si="0"/>
        <v>436.96</v>
      </c>
    </row>
    <row r="17" spans="1:8" ht="12" customHeight="1">
      <c r="A17" s="13"/>
      <c r="B17" s="1" t="s">
        <v>40</v>
      </c>
      <c r="C17" s="33" t="s">
        <v>41</v>
      </c>
      <c r="D17" s="1"/>
      <c r="E17" s="16">
        <v>282.54000000000002</v>
      </c>
      <c r="F17" s="17"/>
      <c r="G17" s="17">
        <v>22.54</v>
      </c>
      <c r="H17" s="30">
        <f t="shared" si="0"/>
        <v>260</v>
      </c>
    </row>
    <row r="18" spans="1:8" ht="12" customHeight="1">
      <c r="A18" s="13"/>
      <c r="B18" s="14" t="s">
        <v>42</v>
      </c>
      <c r="C18" s="33" t="s">
        <v>43</v>
      </c>
      <c r="D18" s="19"/>
      <c r="E18" s="16">
        <v>224.44</v>
      </c>
      <c r="F18" s="17"/>
      <c r="G18" s="17">
        <v>7.77</v>
      </c>
      <c r="H18" s="30">
        <f t="shared" si="0"/>
        <v>216.67</v>
      </c>
    </row>
    <row r="19" spans="1:8" ht="12" customHeight="1">
      <c r="A19" s="13"/>
      <c r="B19" s="14" t="s">
        <v>26</v>
      </c>
      <c r="C19" s="33" t="s">
        <v>39</v>
      </c>
      <c r="D19" s="44"/>
      <c r="E19" s="16">
        <v>183.19</v>
      </c>
      <c r="F19" s="17"/>
      <c r="G19" s="17">
        <v>1.91</v>
      </c>
      <c r="H19" s="30">
        <f t="shared" si="0"/>
        <v>181.28</v>
      </c>
    </row>
    <row r="20" spans="1:8" ht="11.25" customHeight="1">
      <c r="A20" s="13"/>
      <c r="B20" s="20" t="s">
        <v>27</v>
      </c>
      <c r="C20" s="33" t="s">
        <v>39</v>
      </c>
      <c r="D20" s="1"/>
      <c r="E20" s="16">
        <v>673.31</v>
      </c>
      <c r="F20" s="17"/>
      <c r="G20" s="17">
        <v>23.31</v>
      </c>
      <c r="H20" s="30">
        <f t="shared" si="0"/>
        <v>650</v>
      </c>
    </row>
    <row r="21" spans="1:8" s="37" customFormat="1" ht="12" customHeight="1">
      <c r="A21" s="58"/>
      <c r="B21" s="59"/>
      <c r="C21" s="60"/>
      <c r="E21" s="23">
        <f>SUM(E8:E20)</f>
        <v>5315.1299999999992</v>
      </c>
      <c r="F21" s="23">
        <f t="shared" ref="F21:G21" si="1">SUM(F8:F20)</f>
        <v>0</v>
      </c>
      <c r="G21" s="23">
        <f t="shared" si="1"/>
        <v>189.49</v>
      </c>
      <c r="H21" s="29">
        <f t="shared" si="0"/>
        <v>5125.6399999999994</v>
      </c>
    </row>
    <row r="22" spans="1:8" ht="12" customHeight="1">
      <c r="A22" s="13"/>
      <c r="B22" s="20"/>
      <c r="C22" s="33"/>
      <c r="D22" s="1"/>
      <c r="E22" s="16"/>
      <c r="F22" s="17"/>
      <c r="G22" s="17"/>
      <c r="H22" s="30">
        <f t="shared" si="0"/>
        <v>0</v>
      </c>
    </row>
    <row r="23" spans="1:8" ht="12" customHeight="1">
      <c r="A23" s="13"/>
      <c r="B23" s="20"/>
      <c r="C23" s="33"/>
      <c r="D23" s="1"/>
      <c r="E23" s="16"/>
      <c r="F23" s="17"/>
      <c r="G23" s="17"/>
      <c r="H23" s="30">
        <f t="shared" si="0"/>
        <v>0</v>
      </c>
    </row>
    <row r="24" spans="1:8" ht="12" customHeight="1">
      <c r="A24" s="13"/>
      <c r="B24" s="20"/>
      <c r="C24" s="33"/>
      <c r="D24" s="1"/>
      <c r="E24" s="16"/>
      <c r="F24" s="17"/>
      <c r="G24" s="17"/>
      <c r="H24" s="30">
        <f t="shared" si="0"/>
        <v>0</v>
      </c>
    </row>
    <row r="25" spans="1:8" ht="12" customHeight="1">
      <c r="A25" s="13"/>
      <c r="B25" s="24" t="s">
        <v>29</v>
      </c>
      <c r="C25" s="26" t="s">
        <v>30</v>
      </c>
      <c r="D25" s="1" t="s">
        <v>91</v>
      </c>
      <c r="E25" s="16">
        <v>432.63</v>
      </c>
      <c r="F25" s="17"/>
      <c r="G25" s="17">
        <v>49.29</v>
      </c>
      <c r="H25" s="30">
        <f t="shared" si="0"/>
        <v>383.34</v>
      </c>
    </row>
    <row r="26" spans="1:8" ht="12" customHeight="1">
      <c r="A26" s="13"/>
      <c r="B26" s="19"/>
      <c r="C26" s="25" t="s">
        <v>28</v>
      </c>
      <c r="D26" s="20"/>
      <c r="E26" s="16">
        <v>391.48</v>
      </c>
      <c r="F26" s="17"/>
      <c r="G26" s="17">
        <v>40.81</v>
      </c>
      <c r="H26" s="30">
        <f t="shared" si="0"/>
        <v>350.67</v>
      </c>
    </row>
    <row r="27" spans="1:8" ht="12" customHeight="1">
      <c r="A27" s="13"/>
      <c r="B27" s="24"/>
      <c r="C27" s="28" t="s">
        <v>28</v>
      </c>
      <c r="D27" s="43"/>
      <c r="E27" s="16">
        <v>391.48</v>
      </c>
      <c r="F27" s="17"/>
      <c r="G27" s="17">
        <v>40.81</v>
      </c>
      <c r="H27" s="30">
        <f t="shared" si="0"/>
        <v>350.67</v>
      </c>
    </row>
    <row r="28" spans="1:8" ht="12" customHeight="1">
      <c r="A28" s="13"/>
      <c r="B28" s="24"/>
      <c r="C28" s="28" t="s">
        <v>28</v>
      </c>
      <c r="D28" s="45"/>
      <c r="E28" s="16">
        <v>391.48</v>
      </c>
      <c r="F28" s="17"/>
      <c r="G28" s="17">
        <v>40.81</v>
      </c>
      <c r="H28" s="30">
        <f t="shared" si="0"/>
        <v>350.67</v>
      </c>
    </row>
    <row r="29" spans="1:8" s="37" customFormat="1" ht="12" customHeight="1">
      <c r="C29" s="38"/>
      <c r="D29" s="46"/>
      <c r="E29" s="29">
        <f>SUM(E25:E28)</f>
        <v>1607.0700000000002</v>
      </c>
      <c r="F29" s="29">
        <f t="shared" ref="F29:H29" si="2">SUM(F25:F28)</f>
        <v>0</v>
      </c>
      <c r="G29" s="29">
        <f t="shared" si="2"/>
        <v>171.72</v>
      </c>
      <c r="H29" s="29">
        <f t="shared" si="2"/>
        <v>1435.3500000000001</v>
      </c>
    </row>
  </sheetData>
  <autoFilter ref="B4:G28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sqref="A1:XFD6"/>
    </sheetView>
  </sheetViews>
  <sheetFormatPr baseColWidth="10" defaultRowHeight="12" customHeight="1"/>
  <cols>
    <col min="1" max="1" width="13.140625" style="1" customWidth="1"/>
    <col min="2" max="2" width="75.5703125" style="1" customWidth="1"/>
    <col min="3" max="3" width="56.28515625" style="2" customWidth="1"/>
    <col min="4" max="4" width="17.42578125" style="30" customWidth="1"/>
    <col min="5" max="5" width="2.42578125" style="1" customWidth="1"/>
    <col min="6" max="6" width="13.7109375" style="1" customWidth="1"/>
    <col min="7" max="7" width="27.7109375" style="1" customWidth="1"/>
    <col min="8" max="16384" width="11.42578125" style="1"/>
  </cols>
  <sheetData>
    <row r="1" spans="1:33" s="80" customFormat="1" ht="27" customHeight="1">
      <c r="A1" s="68" t="s">
        <v>104</v>
      </c>
      <c r="B1" s="69"/>
      <c r="C1" s="69"/>
      <c r="D1" s="69"/>
      <c r="E1" s="69"/>
      <c r="F1" s="70"/>
      <c r="G1" s="71"/>
      <c r="H1" s="72"/>
      <c r="I1" s="73"/>
      <c r="J1" s="74"/>
      <c r="K1" s="75"/>
      <c r="L1" s="76"/>
      <c r="M1" s="77"/>
      <c r="N1" s="78"/>
      <c r="O1" s="78"/>
      <c r="P1" s="79"/>
      <c r="AD1" s="81"/>
      <c r="AG1" s="81"/>
    </row>
    <row r="2" spans="1:33" s="80" customFormat="1" ht="27" customHeight="1">
      <c r="A2" s="82" t="s">
        <v>105</v>
      </c>
      <c r="B2" s="83"/>
      <c r="C2" s="83"/>
      <c r="D2" s="83"/>
      <c r="E2" s="83"/>
      <c r="F2" s="84"/>
      <c r="G2" s="71"/>
      <c r="H2" s="72"/>
      <c r="I2" s="85"/>
      <c r="J2" s="74"/>
      <c r="K2" s="75"/>
      <c r="L2" s="76"/>
      <c r="M2" s="77"/>
      <c r="N2" s="78"/>
      <c r="O2" s="78"/>
      <c r="P2" s="79"/>
      <c r="AD2" s="81"/>
      <c r="AG2" s="81"/>
    </row>
    <row r="3" spans="1:33" s="80" customFormat="1" ht="27" customHeight="1">
      <c r="A3" s="86" t="s">
        <v>123</v>
      </c>
      <c r="B3" s="87"/>
      <c r="C3" s="87"/>
      <c r="D3" s="87"/>
      <c r="E3" s="87"/>
      <c r="F3" s="88"/>
      <c r="G3" s="71"/>
      <c r="H3" s="72"/>
      <c r="I3" s="73"/>
      <c r="J3" s="74"/>
      <c r="K3" s="75"/>
      <c r="L3" s="76"/>
      <c r="M3" s="77"/>
      <c r="N3" s="89"/>
      <c r="O3" s="78"/>
      <c r="P3" s="79"/>
      <c r="AD3" s="81"/>
      <c r="AG3" s="81"/>
    </row>
    <row r="4" spans="1:33" ht="12" customHeight="1">
      <c r="D4" s="3" t="s">
        <v>0</v>
      </c>
      <c r="E4" s="4"/>
      <c r="F4" s="4"/>
      <c r="G4" s="5"/>
    </row>
    <row r="5" spans="1:33" ht="12" customHeight="1">
      <c r="D5" s="6" t="s">
        <v>1</v>
      </c>
      <c r="E5" s="4"/>
      <c r="F5" s="4"/>
      <c r="G5" s="7"/>
    </row>
    <row r="6" spans="1:33" ht="12" customHeight="1">
      <c r="D6" s="8"/>
      <c r="E6" s="4"/>
      <c r="F6" s="4"/>
    </row>
    <row r="7" spans="1:33" ht="15">
      <c r="A7" s="9" t="s">
        <v>2</v>
      </c>
      <c r="B7" s="9"/>
      <c r="C7" s="10" t="s">
        <v>3</v>
      </c>
      <c r="D7" s="31" t="s">
        <v>31</v>
      </c>
      <c r="E7" s="12" t="s">
        <v>55</v>
      </c>
      <c r="F7" s="12" t="s">
        <v>5</v>
      </c>
      <c r="G7" s="11" t="s">
        <v>4</v>
      </c>
    </row>
    <row r="8" spans="1:33" ht="12" customHeight="1">
      <c r="A8" s="13"/>
      <c r="B8" s="1" t="s">
        <v>92</v>
      </c>
      <c r="C8" s="33" t="s">
        <v>93</v>
      </c>
      <c r="D8" s="61">
        <v>1161.97</v>
      </c>
      <c r="E8" s="61"/>
      <c r="F8" s="61">
        <v>161.97</v>
      </c>
      <c r="G8" s="18">
        <f>+D8+E8-F8</f>
        <v>1000</v>
      </c>
      <c r="H8" s="36"/>
      <c r="I8" s="36"/>
    </row>
    <row r="9" spans="1:33" ht="12" customHeight="1">
      <c r="A9" s="13"/>
      <c r="B9" s="14" t="s">
        <v>84</v>
      </c>
      <c r="C9" s="44" t="s">
        <v>85</v>
      </c>
      <c r="D9" s="16">
        <v>728</v>
      </c>
      <c r="E9" s="17"/>
      <c r="F9" s="17">
        <v>69.28</v>
      </c>
      <c r="G9" s="18">
        <f t="shared" ref="G9:G38" si="0">+D9+E9-F9</f>
        <v>658.72</v>
      </c>
      <c r="H9" s="36"/>
      <c r="I9" s="36"/>
    </row>
    <row r="10" spans="1:33" ht="12" customHeight="1">
      <c r="A10" s="13"/>
      <c r="B10" s="20" t="s">
        <v>94</v>
      </c>
      <c r="C10" s="62" t="s">
        <v>95</v>
      </c>
      <c r="D10" s="16">
        <v>1649.26</v>
      </c>
      <c r="E10" s="17"/>
      <c r="F10" s="17">
        <v>149.26</v>
      </c>
      <c r="G10" s="18">
        <f t="shared" si="0"/>
        <v>1500</v>
      </c>
      <c r="H10" s="36"/>
      <c r="I10" s="36"/>
    </row>
    <row r="11" spans="1:33" ht="12" customHeight="1">
      <c r="A11" s="13"/>
      <c r="B11" s="20" t="s">
        <v>96</v>
      </c>
      <c r="C11" s="63" t="s">
        <v>97</v>
      </c>
      <c r="D11" s="16">
        <v>1979.12</v>
      </c>
      <c r="E11" s="17"/>
      <c r="F11" s="17">
        <v>179.12</v>
      </c>
      <c r="G11" s="18">
        <f t="shared" si="0"/>
        <v>1800</v>
      </c>
      <c r="H11" s="36"/>
      <c r="I11" s="36"/>
    </row>
    <row r="12" spans="1:33" ht="12" customHeight="1">
      <c r="A12" s="13"/>
      <c r="B12" s="20" t="s">
        <v>98</v>
      </c>
      <c r="C12" s="63" t="s">
        <v>99</v>
      </c>
      <c r="D12" s="16">
        <v>1484.34</v>
      </c>
      <c r="E12" s="17"/>
      <c r="F12" s="17">
        <v>134.34</v>
      </c>
      <c r="G12" s="18">
        <f t="shared" si="0"/>
        <v>1350</v>
      </c>
      <c r="H12" s="36"/>
      <c r="I12" s="36"/>
    </row>
    <row r="13" spans="1:33" ht="12" customHeight="1">
      <c r="A13" s="13"/>
      <c r="B13" s="20" t="s">
        <v>100</v>
      </c>
      <c r="C13" s="63" t="s">
        <v>101</v>
      </c>
      <c r="D13" s="16">
        <v>1484.34</v>
      </c>
      <c r="E13" s="17"/>
      <c r="F13" s="17">
        <v>134.34</v>
      </c>
      <c r="G13" s="18">
        <f t="shared" si="0"/>
        <v>1350</v>
      </c>
      <c r="H13" s="36"/>
      <c r="I13" s="36"/>
    </row>
    <row r="14" spans="1:33" ht="12" customHeight="1">
      <c r="A14" s="13"/>
      <c r="B14" s="64" t="s">
        <v>102</v>
      </c>
      <c r="C14" s="33" t="s">
        <v>10</v>
      </c>
      <c r="D14" s="16">
        <v>1090.68</v>
      </c>
      <c r="E14" s="17"/>
      <c r="F14" s="17">
        <v>90.68</v>
      </c>
      <c r="G14" s="18">
        <f t="shared" si="0"/>
        <v>1000</v>
      </c>
      <c r="H14" s="36"/>
      <c r="I14" s="36"/>
    </row>
    <row r="15" spans="1:33" ht="12" customHeight="1">
      <c r="A15" s="13"/>
      <c r="B15" s="19" t="s">
        <v>9</v>
      </c>
      <c r="C15" s="32" t="s">
        <v>10</v>
      </c>
      <c r="D15" s="16">
        <v>2215</v>
      </c>
      <c r="E15" s="17"/>
      <c r="F15" s="17">
        <v>214.99</v>
      </c>
      <c r="G15" s="18">
        <f t="shared" si="0"/>
        <v>2000.01</v>
      </c>
      <c r="H15" s="36"/>
      <c r="I15" s="36"/>
    </row>
    <row r="16" spans="1:33" ht="12" customHeight="1">
      <c r="A16" s="13"/>
      <c r="B16" s="14" t="s">
        <v>13</v>
      </c>
      <c r="C16" s="33" t="s">
        <v>14</v>
      </c>
      <c r="D16" s="16">
        <v>371</v>
      </c>
      <c r="E16" s="17"/>
      <c r="F16" s="17">
        <v>4.33</v>
      </c>
      <c r="G16" s="18">
        <f t="shared" si="0"/>
        <v>366.67</v>
      </c>
      <c r="H16" s="36"/>
      <c r="I16" s="36"/>
    </row>
    <row r="17" spans="1:9" ht="12" customHeight="1">
      <c r="A17" s="13"/>
      <c r="B17" s="19" t="s">
        <v>73</v>
      </c>
      <c r="C17" s="22" t="s">
        <v>87</v>
      </c>
      <c r="D17" s="16">
        <v>539.87</v>
      </c>
      <c r="E17" s="17"/>
      <c r="F17" s="17">
        <v>42.34</v>
      </c>
      <c r="G17" s="18">
        <f t="shared" si="0"/>
        <v>497.53</v>
      </c>
      <c r="H17" s="36"/>
      <c r="I17" s="36"/>
    </row>
    <row r="18" spans="1:9" ht="12" customHeight="1">
      <c r="A18" s="13"/>
      <c r="B18" s="19" t="s">
        <v>89</v>
      </c>
      <c r="C18" s="22" t="s">
        <v>90</v>
      </c>
      <c r="D18" s="16">
        <v>218.48</v>
      </c>
      <c r="E18" s="17"/>
      <c r="F18" s="17">
        <v>0</v>
      </c>
      <c r="G18" s="18">
        <f t="shared" si="0"/>
        <v>218.48</v>
      </c>
      <c r="H18" s="36"/>
      <c r="I18" s="36"/>
    </row>
    <row r="19" spans="1:9" ht="12" customHeight="1">
      <c r="A19" s="13"/>
      <c r="B19" s="19" t="s">
        <v>33</v>
      </c>
      <c r="C19" s="34" t="s">
        <v>34</v>
      </c>
      <c r="D19" s="16">
        <v>822.36</v>
      </c>
      <c r="E19" s="17"/>
      <c r="F19" s="17">
        <v>68.540000000000006</v>
      </c>
      <c r="G19" s="18">
        <f t="shared" si="0"/>
        <v>753.82</v>
      </c>
      <c r="H19" s="36"/>
      <c r="I19" s="36"/>
    </row>
    <row r="20" spans="1:9" ht="12" customHeight="1">
      <c r="A20" s="13"/>
      <c r="B20" s="19" t="s">
        <v>74</v>
      </c>
      <c r="C20" s="33" t="s">
        <v>10</v>
      </c>
      <c r="D20" s="16">
        <v>1110.21</v>
      </c>
      <c r="E20" s="17"/>
      <c r="F20" s="17">
        <v>110.2</v>
      </c>
      <c r="G20" s="18">
        <f t="shared" si="0"/>
        <v>1000.01</v>
      </c>
      <c r="H20" s="36"/>
      <c r="I20" s="36"/>
    </row>
    <row r="21" spans="1:9" ht="12" customHeight="1">
      <c r="A21" s="13"/>
      <c r="B21" s="19" t="s">
        <v>65</v>
      </c>
      <c r="C21" s="34" t="s">
        <v>63</v>
      </c>
      <c r="D21" s="16">
        <v>3272.69</v>
      </c>
      <c r="E21" s="17"/>
      <c r="F21" s="17">
        <v>272.69</v>
      </c>
      <c r="G21" s="18">
        <f t="shared" si="0"/>
        <v>3000</v>
      </c>
      <c r="H21" s="36"/>
      <c r="I21" s="36"/>
    </row>
    <row r="22" spans="1:9" s="37" customFormat="1" ht="12" customHeight="1">
      <c r="A22" s="58"/>
      <c r="B22" s="65"/>
      <c r="C22" s="66"/>
      <c r="D22" s="23">
        <f>SUM(D8:D21)</f>
        <v>18127.32</v>
      </c>
      <c r="E22" s="23"/>
      <c r="F22" s="23">
        <f t="shared" ref="F22:G22" si="1">SUM(F8:F21)</f>
        <v>1632.08</v>
      </c>
      <c r="G22" s="23">
        <f t="shared" si="1"/>
        <v>16495.240000000002</v>
      </c>
      <c r="H22" s="67"/>
      <c r="I22" s="67"/>
    </row>
    <row r="23" spans="1:9" ht="12" customHeight="1">
      <c r="A23" s="13"/>
      <c r="B23" s="19"/>
      <c r="C23" s="34"/>
      <c r="D23" s="16"/>
      <c r="E23" s="17"/>
      <c r="F23" s="17"/>
      <c r="G23" s="18"/>
      <c r="H23" s="36"/>
      <c r="I23" s="36"/>
    </row>
    <row r="24" spans="1:9" ht="12" customHeight="1">
      <c r="A24" s="13"/>
      <c r="B24" s="19"/>
      <c r="C24" s="34"/>
      <c r="D24" s="16"/>
      <c r="E24" s="17"/>
      <c r="F24" s="17"/>
      <c r="G24" s="18"/>
      <c r="H24" s="36"/>
      <c r="I24" s="36"/>
    </row>
    <row r="25" spans="1:9" ht="12" customHeight="1">
      <c r="A25" s="13"/>
      <c r="B25" s="19"/>
      <c r="C25" s="34"/>
      <c r="D25" s="16"/>
      <c r="E25" s="17"/>
      <c r="F25" s="17"/>
      <c r="G25" s="18"/>
      <c r="H25" s="36"/>
      <c r="I25" s="36"/>
    </row>
    <row r="26" spans="1:9" ht="12" customHeight="1">
      <c r="A26" s="13"/>
      <c r="B26" s="19"/>
      <c r="C26" s="34"/>
      <c r="D26" s="16"/>
      <c r="E26" s="17"/>
      <c r="F26" s="17"/>
      <c r="G26" s="18"/>
      <c r="H26" s="36"/>
      <c r="I26" s="36"/>
    </row>
    <row r="27" spans="1:9" ht="12" customHeight="1">
      <c r="A27" s="13"/>
      <c r="B27" s="55"/>
      <c r="C27" s="26" t="s">
        <v>28</v>
      </c>
      <c r="D27" s="16">
        <v>391.48</v>
      </c>
      <c r="E27" s="17"/>
      <c r="F27" s="17">
        <v>40.81</v>
      </c>
      <c r="G27" s="18">
        <f t="shared" si="0"/>
        <v>350.67</v>
      </c>
      <c r="H27" s="36"/>
      <c r="I27" s="36"/>
    </row>
    <row r="28" spans="1:9" ht="12" customHeight="1">
      <c r="A28" s="13"/>
      <c r="B28" s="24"/>
      <c r="C28" s="25" t="s">
        <v>28</v>
      </c>
      <c r="D28" s="16">
        <v>391.48</v>
      </c>
      <c r="E28" s="17"/>
      <c r="F28" s="17">
        <v>40.81</v>
      </c>
      <c r="G28" s="18">
        <f t="shared" si="0"/>
        <v>350.67</v>
      </c>
      <c r="H28" s="36"/>
      <c r="I28" s="36"/>
    </row>
    <row r="29" spans="1:9" ht="12" customHeight="1">
      <c r="A29" s="13"/>
      <c r="B29" s="24" t="s">
        <v>29</v>
      </c>
      <c r="C29" s="26" t="s">
        <v>30</v>
      </c>
      <c r="D29" s="16">
        <v>432.63</v>
      </c>
      <c r="E29" s="17"/>
      <c r="F29" s="17">
        <v>49.29</v>
      </c>
      <c r="G29" s="18">
        <f t="shared" si="0"/>
        <v>383.34</v>
      </c>
      <c r="H29" s="36"/>
      <c r="I29" s="36"/>
    </row>
    <row r="30" spans="1:9" ht="12" customHeight="1">
      <c r="A30" s="13"/>
      <c r="B30" s="24"/>
      <c r="C30" s="25" t="s">
        <v>28</v>
      </c>
      <c r="D30" s="16">
        <v>391.48</v>
      </c>
      <c r="E30" s="17"/>
      <c r="F30" s="17">
        <v>40.81</v>
      </c>
      <c r="G30" s="18">
        <f t="shared" si="0"/>
        <v>350.67</v>
      </c>
      <c r="H30" s="36"/>
      <c r="I30" s="36"/>
    </row>
    <row r="31" spans="1:9" ht="12" customHeight="1">
      <c r="A31" s="13"/>
      <c r="B31" s="19"/>
      <c r="C31" s="25" t="s">
        <v>28</v>
      </c>
      <c r="D31" s="16">
        <v>391.48</v>
      </c>
      <c r="E31" s="17"/>
      <c r="F31" s="17">
        <v>40.81</v>
      </c>
      <c r="G31" s="18">
        <f t="shared" si="0"/>
        <v>350.67</v>
      </c>
      <c r="H31" s="36"/>
      <c r="I31" s="36"/>
    </row>
    <row r="32" spans="1:9" ht="12" customHeight="1">
      <c r="A32" s="13"/>
      <c r="B32" s="27"/>
      <c r="C32" s="28" t="s">
        <v>28</v>
      </c>
      <c r="D32" s="16">
        <v>391.48</v>
      </c>
      <c r="E32" s="17"/>
      <c r="F32" s="17">
        <v>40.81</v>
      </c>
      <c r="G32" s="18">
        <f t="shared" si="0"/>
        <v>350.67</v>
      </c>
      <c r="H32" s="36"/>
      <c r="I32" s="36"/>
    </row>
    <row r="33" spans="1:9" ht="12" customHeight="1">
      <c r="A33" s="13"/>
      <c r="B33" s="24"/>
      <c r="C33" s="28" t="s">
        <v>28</v>
      </c>
      <c r="D33" s="16">
        <v>1174.43</v>
      </c>
      <c r="E33" s="17"/>
      <c r="F33" s="17">
        <v>122.43</v>
      </c>
      <c r="G33" s="18">
        <f t="shared" si="0"/>
        <v>1052</v>
      </c>
      <c r="H33" s="36"/>
      <c r="I33" s="36"/>
    </row>
    <row r="34" spans="1:9" ht="12" customHeight="1">
      <c r="A34" s="13"/>
      <c r="B34" s="19"/>
      <c r="C34" s="26" t="s">
        <v>28</v>
      </c>
      <c r="D34" s="16">
        <v>782.95</v>
      </c>
      <c r="E34" s="17"/>
      <c r="F34" s="17">
        <v>81.62</v>
      </c>
      <c r="G34" s="18">
        <f t="shared" si="0"/>
        <v>701.33</v>
      </c>
      <c r="H34" s="36"/>
      <c r="I34" s="36"/>
    </row>
    <row r="35" spans="1:9" ht="12" customHeight="1">
      <c r="A35" s="13"/>
      <c r="B35" s="24"/>
      <c r="C35" s="25" t="s">
        <v>28</v>
      </c>
      <c r="D35" s="16">
        <v>782.95</v>
      </c>
      <c r="E35" s="17"/>
      <c r="F35" s="17">
        <v>81.62</v>
      </c>
      <c r="G35" s="18">
        <f t="shared" si="0"/>
        <v>701.33</v>
      </c>
      <c r="H35" s="36"/>
      <c r="I35" s="36"/>
    </row>
    <row r="36" spans="1:9" ht="12" customHeight="1">
      <c r="A36" s="13"/>
      <c r="B36" s="24"/>
      <c r="C36" s="28" t="s">
        <v>28</v>
      </c>
      <c r="D36" s="16">
        <v>391.48</v>
      </c>
      <c r="E36" s="17"/>
      <c r="F36" s="17">
        <v>40.81</v>
      </c>
      <c r="G36" s="18">
        <f t="shared" si="0"/>
        <v>350.67</v>
      </c>
      <c r="H36" s="36"/>
      <c r="I36" s="36"/>
    </row>
    <row r="37" spans="1:9" ht="12" customHeight="1">
      <c r="A37" s="13"/>
      <c r="B37" s="24"/>
      <c r="C37" s="28" t="s">
        <v>28</v>
      </c>
      <c r="D37" s="16">
        <v>391.48</v>
      </c>
      <c r="E37" s="17"/>
      <c r="F37" s="17">
        <v>40.81</v>
      </c>
      <c r="G37" s="18">
        <f t="shared" si="0"/>
        <v>350.67</v>
      </c>
      <c r="H37" s="36"/>
      <c r="I37" s="36"/>
    </row>
    <row r="38" spans="1:9" ht="12" customHeight="1">
      <c r="A38" s="13"/>
      <c r="B38" s="19"/>
      <c r="C38" s="26" t="s">
        <v>28</v>
      </c>
      <c r="D38" s="16">
        <v>391.48</v>
      </c>
      <c r="E38" s="17"/>
      <c r="F38" s="17">
        <v>40.81</v>
      </c>
      <c r="G38" s="18">
        <f t="shared" si="0"/>
        <v>350.67</v>
      </c>
      <c r="H38" s="36"/>
      <c r="I38" s="36"/>
    </row>
    <row r="39" spans="1:9" ht="12" customHeight="1">
      <c r="D39" s="29">
        <f>SUM(D27:D38)</f>
        <v>6304.7999999999993</v>
      </c>
      <c r="E39" s="29">
        <f t="shared" ref="E39:G39" si="2">SUM(E27:E38)</f>
        <v>0</v>
      </c>
      <c r="F39" s="29">
        <f t="shared" si="2"/>
        <v>661.43999999999983</v>
      </c>
      <c r="G39" s="29">
        <f t="shared" si="2"/>
        <v>5643.3600000000006</v>
      </c>
    </row>
  </sheetData>
  <autoFilter ref="B4:G39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activeCell="B10" sqref="B10"/>
    </sheetView>
  </sheetViews>
  <sheetFormatPr baseColWidth="10" defaultRowHeight="12" customHeight="1"/>
  <cols>
    <col min="1" max="1" width="13.140625" style="1" customWidth="1"/>
    <col min="2" max="2" width="60.5703125" style="1" customWidth="1"/>
    <col min="3" max="3" width="54.42578125" style="2" customWidth="1"/>
    <col min="4" max="4" width="17.42578125" style="30" customWidth="1"/>
    <col min="5" max="5" width="12.85546875" style="1" bestFit="1" customWidth="1"/>
    <col min="6" max="6" width="13.7109375" style="1" customWidth="1"/>
    <col min="7" max="7" width="7.42578125" style="1" bestFit="1" customWidth="1"/>
    <col min="8" max="8" width="14.85546875" style="1" bestFit="1" customWidth="1"/>
    <col min="9" max="16384" width="11.42578125" style="1"/>
  </cols>
  <sheetData>
    <row r="1" spans="1:33" s="80" customFormat="1" ht="26.25" customHeight="1">
      <c r="A1" s="68" t="s">
        <v>104</v>
      </c>
      <c r="B1" s="69"/>
      <c r="C1" s="69"/>
      <c r="D1" s="69"/>
      <c r="E1" s="69"/>
      <c r="F1" s="70"/>
      <c r="G1" s="71"/>
      <c r="H1" s="72"/>
      <c r="I1" s="73"/>
      <c r="J1" s="74"/>
      <c r="K1" s="75"/>
      <c r="L1" s="76"/>
      <c r="M1" s="77"/>
      <c r="N1" s="78"/>
      <c r="O1" s="78"/>
      <c r="P1" s="79"/>
      <c r="AD1" s="81"/>
      <c r="AG1" s="81"/>
    </row>
    <row r="2" spans="1:33" s="80" customFormat="1" ht="26.25" customHeight="1">
      <c r="A2" s="82" t="s">
        <v>105</v>
      </c>
      <c r="B2" s="83"/>
      <c r="C2" s="83"/>
      <c r="D2" s="83"/>
      <c r="E2" s="83"/>
      <c r="F2" s="84"/>
      <c r="G2" s="71"/>
      <c r="H2" s="72"/>
      <c r="I2" s="85"/>
      <c r="J2" s="74"/>
      <c r="K2" s="75"/>
      <c r="L2" s="76"/>
      <c r="M2" s="77"/>
      <c r="N2" s="78"/>
      <c r="O2" s="78"/>
      <c r="P2" s="79"/>
      <c r="AD2" s="81"/>
      <c r="AG2" s="81"/>
    </row>
    <row r="3" spans="1:33" s="80" customFormat="1" ht="26.25" customHeight="1">
      <c r="A3" s="86" t="s">
        <v>124</v>
      </c>
      <c r="B3" s="87"/>
      <c r="C3" s="87"/>
      <c r="D3" s="87"/>
      <c r="E3" s="87"/>
      <c r="F3" s="88"/>
      <c r="G3" s="71"/>
      <c r="H3" s="72"/>
      <c r="I3" s="73"/>
      <c r="J3" s="74"/>
      <c r="K3" s="75"/>
      <c r="L3" s="76"/>
      <c r="M3" s="77"/>
      <c r="N3" s="89"/>
      <c r="O3" s="78"/>
      <c r="P3" s="79"/>
      <c r="AD3" s="81"/>
      <c r="AG3" s="81"/>
    </row>
    <row r="4" spans="1:33" ht="26.25" customHeight="1">
      <c r="D4" s="3" t="s">
        <v>0</v>
      </c>
      <c r="E4" s="4"/>
      <c r="F4" s="4"/>
      <c r="G4" s="5"/>
    </row>
    <row r="5" spans="1:33" ht="26.25" customHeight="1">
      <c r="D5" s="6" t="s">
        <v>1</v>
      </c>
      <c r="E5" s="4"/>
      <c r="F5" s="4"/>
      <c r="G5" s="7"/>
    </row>
    <row r="6" spans="1:33" ht="26.25" customHeight="1">
      <c r="D6" s="8"/>
      <c r="E6" s="4"/>
      <c r="F6" s="4"/>
    </row>
    <row r="7" spans="1:33" ht="15">
      <c r="A7" s="9" t="s">
        <v>2</v>
      </c>
      <c r="B7" s="9"/>
      <c r="C7" s="10" t="s">
        <v>3</v>
      </c>
      <c r="D7" s="11" t="s">
        <v>4</v>
      </c>
      <c r="E7" s="12" t="s">
        <v>55</v>
      </c>
      <c r="F7" s="12" t="s">
        <v>5</v>
      </c>
      <c r="G7" s="12" t="s">
        <v>67</v>
      </c>
      <c r="H7" s="9" t="s">
        <v>6</v>
      </c>
    </row>
    <row r="8" spans="1:33" ht="12" customHeight="1">
      <c r="A8" s="13"/>
      <c r="B8" s="14" t="s">
        <v>7</v>
      </c>
      <c r="C8" s="32" t="s">
        <v>8</v>
      </c>
      <c r="D8" s="16">
        <v>488.97</v>
      </c>
      <c r="E8" s="17"/>
      <c r="F8" s="17">
        <v>22.3</v>
      </c>
      <c r="G8" s="17"/>
      <c r="H8" s="18">
        <f>+D8+E8-F8-G8</f>
        <v>466.67</v>
      </c>
    </row>
    <row r="9" spans="1:33" ht="12" customHeight="1">
      <c r="A9" s="13"/>
      <c r="B9" s="14" t="s">
        <v>88</v>
      </c>
      <c r="C9" s="32" t="s">
        <v>39</v>
      </c>
      <c r="D9" s="16">
        <v>369.74</v>
      </c>
      <c r="E9" s="17"/>
      <c r="F9" s="17">
        <v>4.1900000000000004</v>
      </c>
      <c r="G9" s="17"/>
      <c r="H9" s="18">
        <f t="shared" ref="H9:H38" si="0">+D9+E9-F9-G9</f>
        <v>365.55</v>
      </c>
    </row>
    <row r="10" spans="1:33" ht="12" customHeight="1">
      <c r="A10" s="13"/>
      <c r="B10" s="20" t="s">
        <v>11</v>
      </c>
      <c r="C10" s="33" t="s">
        <v>39</v>
      </c>
      <c r="D10" s="16">
        <v>561.09</v>
      </c>
      <c r="E10" s="17"/>
      <c r="F10" s="17">
        <v>19.43</v>
      </c>
      <c r="G10" s="17"/>
      <c r="H10" s="18">
        <f t="shared" si="0"/>
        <v>541.66000000000008</v>
      </c>
    </row>
    <row r="11" spans="1:33" ht="12" customHeight="1">
      <c r="A11" s="13"/>
      <c r="B11" s="14" t="s">
        <v>48</v>
      </c>
      <c r="C11" s="32" t="s">
        <v>39</v>
      </c>
      <c r="D11" s="16">
        <v>554.61</v>
      </c>
      <c r="E11" s="17"/>
      <c r="F11" s="17">
        <v>6.29</v>
      </c>
      <c r="G11" s="17"/>
      <c r="H11" s="18">
        <f t="shared" si="0"/>
        <v>548.32000000000005</v>
      </c>
    </row>
    <row r="12" spans="1:33" ht="12" customHeight="1">
      <c r="A12" s="13"/>
      <c r="B12" s="14" t="s">
        <v>13</v>
      </c>
      <c r="C12" s="33" t="s">
        <v>14</v>
      </c>
      <c r="D12" s="16">
        <v>741.99</v>
      </c>
      <c r="E12" s="17"/>
      <c r="F12" s="17">
        <v>8.66</v>
      </c>
      <c r="G12" s="17"/>
      <c r="H12" s="18">
        <f t="shared" si="0"/>
        <v>733.33</v>
      </c>
    </row>
    <row r="13" spans="1:33" ht="12" customHeight="1">
      <c r="A13" s="13"/>
      <c r="B13" s="19" t="s">
        <v>73</v>
      </c>
      <c r="C13" s="22" t="s">
        <v>87</v>
      </c>
      <c r="D13" s="16">
        <v>809.8</v>
      </c>
      <c r="E13" s="17"/>
      <c r="F13" s="17">
        <v>63.52</v>
      </c>
      <c r="G13" s="17"/>
      <c r="H13" s="18">
        <f t="shared" si="0"/>
        <v>746.28</v>
      </c>
    </row>
    <row r="14" spans="1:33" ht="12" customHeight="1">
      <c r="A14" s="13"/>
      <c r="B14" s="19" t="s">
        <v>17</v>
      </c>
      <c r="C14" s="34" t="s">
        <v>18</v>
      </c>
      <c r="D14" s="16">
        <v>1466.9</v>
      </c>
      <c r="E14" s="17"/>
      <c r="F14" s="17">
        <v>66.900000000000006</v>
      </c>
      <c r="G14" s="17"/>
      <c r="H14" s="18">
        <f t="shared" si="0"/>
        <v>1400</v>
      </c>
    </row>
    <row r="15" spans="1:33" ht="12" customHeight="1">
      <c r="A15" s="13"/>
      <c r="B15" s="14" t="s">
        <v>19</v>
      </c>
      <c r="C15" s="33" t="s">
        <v>39</v>
      </c>
      <c r="D15" s="16">
        <v>630</v>
      </c>
      <c r="E15" s="17"/>
      <c r="F15" s="17">
        <v>0</v>
      </c>
      <c r="G15" s="17"/>
      <c r="H15" s="18">
        <f t="shared" si="0"/>
        <v>630</v>
      </c>
    </row>
    <row r="16" spans="1:33" ht="12" customHeight="1">
      <c r="A16" s="13"/>
      <c r="B16" s="19" t="s">
        <v>32</v>
      </c>
      <c r="C16" s="34" t="s">
        <v>39</v>
      </c>
      <c r="D16" s="16">
        <v>1274.75</v>
      </c>
      <c r="E16" s="17"/>
      <c r="F16" s="17">
        <v>118.4</v>
      </c>
      <c r="G16" s="17"/>
      <c r="H16" s="18">
        <f t="shared" si="0"/>
        <v>1156.3499999999999</v>
      </c>
    </row>
    <row r="17" spans="1:8" ht="12" customHeight="1">
      <c r="A17" s="13"/>
      <c r="B17" s="19" t="s">
        <v>89</v>
      </c>
      <c r="C17" s="22" t="s">
        <v>90</v>
      </c>
      <c r="D17" s="16">
        <v>436.96</v>
      </c>
      <c r="E17" s="17"/>
      <c r="F17" s="17"/>
      <c r="G17" s="17"/>
      <c r="H17" s="18">
        <f t="shared" si="0"/>
        <v>436.96</v>
      </c>
    </row>
    <row r="18" spans="1:8" ht="12" customHeight="1">
      <c r="A18" s="13"/>
      <c r="B18" s="19" t="s">
        <v>33</v>
      </c>
      <c r="C18" s="34" t="s">
        <v>34</v>
      </c>
      <c r="D18" s="16">
        <v>299.04000000000002</v>
      </c>
      <c r="E18" s="17"/>
      <c r="F18" s="17">
        <v>24.92</v>
      </c>
      <c r="G18" s="17"/>
      <c r="H18" s="18">
        <f t="shared" si="0"/>
        <v>274.12</v>
      </c>
    </row>
    <row r="19" spans="1:8" ht="12" customHeight="1">
      <c r="A19" s="13"/>
      <c r="B19" s="20" t="s">
        <v>35</v>
      </c>
      <c r="C19" s="33" t="s">
        <v>36</v>
      </c>
      <c r="D19" s="16">
        <v>907.64</v>
      </c>
      <c r="E19" s="17"/>
      <c r="F19" s="17">
        <v>107.64</v>
      </c>
      <c r="G19" s="17"/>
      <c r="H19" s="18">
        <f t="shared" si="0"/>
        <v>800</v>
      </c>
    </row>
    <row r="20" spans="1:8" ht="12" customHeight="1">
      <c r="A20" s="13"/>
      <c r="B20" s="19" t="s">
        <v>24</v>
      </c>
      <c r="C20" s="22" t="s">
        <v>25</v>
      </c>
      <c r="D20" s="16">
        <v>244.48</v>
      </c>
      <c r="E20" s="17"/>
      <c r="F20" s="17">
        <v>11.15</v>
      </c>
      <c r="G20" s="17"/>
      <c r="H20" s="18">
        <f t="shared" si="0"/>
        <v>233.32999999999998</v>
      </c>
    </row>
    <row r="21" spans="1:8" ht="12" customHeight="1">
      <c r="A21" s="13"/>
      <c r="B21" s="14" t="s">
        <v>26</v>
      </c>
      <c r="C21" s="33" t="s">
        <v>39</v>
      </c>
      <c r="D21" s="16">
        <v>732.76</v>
      </c>
      <c r="E21" s="17"/>
      <c r="F21" s="17">
        <v>7.65</v>
      </c>
      <c r="G21" s="17"/>
      <c r="H21" s="18">
        <f t="shared" si="0"/>
        <v>725.11</v>
      </c>
    </row>
    <row r="22" spans="1:8" ht="12" customHeight="1">
      <c r="A22" s="13"/>
      <c r="B22" s="20" t="s">
        <v>27</v>
      </c>
      <c r="C22" s="33" t="s">
        <v>39</v>
      </c>
      <c r="D22" s="16">
        <v>224.44</v>
      </c>
      <c r="E22" s="17"/>
      <c r="F22" s="17">
        <v>7.77</v>
      </c>
      <c r="G22" s="17"/>
      <c r="H22" s="18">
        <f t="shared" si="0"/>
        <v>216.67</v>
      </c>
    </row>
    <row r="23" spans="1:8" ht="12" customHeight="1">
      <c r="A23" s="13"/>
      <c r="B23" s="14" t="s">
        <v>81</v>
      </c>
      <c r="C23" s="33" t="s">
        <v>103</v>
      </c>
      <c r="D23" s="16">
        <v>556.08000000000004</v>
      </c>
      <c r="E23" s="17"/>
      <c r="F23" s="17">
        <v>59.28</v>
      </c>
      <c r="G23" s="17"/>
      <c r="H23" s="18">
        <f t="shared" si="0"/>
        <v>496.80000000000007</v>
      </c>
    </row>
    <row r="24" spans="1:8" ht="12" customHeight="1">
      <c r="A24" s="13"/>
      <c r="B24" s="14"/>
      <c r="C24" s="33"/>
      <c r="D24" s="23">
        <f>SUM(D8:D23)</f>
        <v>10299.25</v>
      </c>
      <c r="E24" s="23">
        <f t="shared" ref="E24:H24" si="1">SUM(E8:E23)</f>
        <v>0</v>
      </c>
      <c r="F24" s="23">
        <f t="shared" si="1"/>
        <v>528.1</v>
      </c>
      <c r="G24" s="23">
        <f t="shared" si="1"/>
        <v>0</v>
      </c>
      <c r="H24" s="23">
        <f t="shared" si="1"/>
        <v>9771.15</v>
      </c>
    </row>
    <row r="25" spans="1:8" ht="12" customHeight="1">
      <c r="A25" s="13"/>
      <c r="B25" s="14"/>
      <c r="C25" s="33"/>
      <c r="D25" s="16"/>
      <c r="E25" s="17"/>
      <c r="F25" s="17"/>
      <c r="G25" s="17"/>
      <c r="H25" s="18"/>
    </row>
    <row r="26" spans="1:8" ht="12" customHeight="1">
      <c r="A26" s="13"/>
      <c r="B26" s="14"/>
      <c r="C26" s="33"/>
      <c r="D26" s="16"/>
      <c r="E26" s="17"/>
      <c r="F26" s="17"/>
      <c r="G26" s="17"/>
      <c r="H26" s="18"/>
    </row>
    <row r="27" spans="1:8" ht="12" customHeight="1">
      <c r="A27" s="13"/>
      <c r="B27" s="55"/>
      <c r="C27" s="26" t="s">
        <v>28</v>
      </c>
      <c r="D27" s="16">
        <v>391.48</v>
      </c>
      <c r="E27" s="17"/>
      <c r="F27" s="17">
        <v>40.81</v>
      </c>
      <c r="G27" s="17"/>
      <c r="H27" s="18">
        <f t="shared" si="0"/>
        <v>350.67</v>
      </c>
    </row>
    <row r="28" spans="1:8" ht="12" customHeight="1">
      <c r="A28" s="13"/>
      <c r="B28" s="24"/>
      <c r="C28" s="25" t="s">
        <v>28</v>
      </c>
      <c r="D28" s="16">
        <v>391.48</v>
      </c>
      <c r="E28" s="17"/>
      <c r="F28" s="17">
        <v>40.81</v>
      </c>
      <c r="G28" s="17"/>
      <c r="H28" s="18">
        <f t="shared" si="0"/>
        <v>350.67</v>
      </c>
    </row>
    <row r="29" spans="1:8" ht="12" customHeight="1">
      <c r="A29" s="13"/>
      <c r="B29" s="24" t="s">
        <v>29</v>
      </c>
      <c r="C29" s="26" t="s">
        <v>30</v>
      </c>
      <c r="D29" s="16">
        <v>432.62</v>
      </c>
      <c r="E29" s="17"/>
      <c r="F29" s="17">
        <v>49.29</v>
      </c>
      <c r="G29" s="17"/>
      <c r="H29" s="18">
        <f t="shared" si="0"/>
        <v>383.33</v>
      </c>
    </row>
    <row r="30" spans="1:8" ht="12" customHeight="1">
      <c r="A30" s="13"/>
      <c r="B30" s="24"/>
      <c r="C30" s="25" t="s">
        <v>28</v>
      </c>
      <c r="D30" s="16">
        <v>391.48</v>
      </c>
      <c r="E30" s="17"/>
      <c r="F30" s="17">
        <v>40.81</v>
      </c>
      <c r="G30" s="17"/>
      <c r="H30" s="18">
        <f t="shared" si="0"/>
        <v>350.67</v>
      </c>
    </row>
    <row r="31" spans="1:8" ht="12" customHeight="1">
      <c r="A31" s="13"/>
      <c r="B31" s="19"/>
      <c r="C31" s="25" t="s">
        <v>28</v>
      </c>
      <c r="D31" s="16">
        <v>391.48</v>
      </c>
      <c r="E31" s="17"/>
      <c r="F31" s="17">
        <v>40.81</v>
      </c>
      <c r="G31" s="17"/>
      <c r="H31" s="18">
        <f t="shared" si="0"/>
        <v>350.67</v>
      </c>
    </row>
    <row r="32" spans="1:8" ht="12" customHeight="1">
      <c r="A32" s="13"/>
      <c r="B32" s="27"/>
      <c r="C32" s="28" t="s">
        <v>28</v>
      </c>
      <c r="D32" s="16">
        <v>391.48</v>
      </c>
      <c r="E32" s="17"/>
      <c r="F32" s="17">
        <v>40.81</v>
      </c>
      <c r="G32" s="17"/>
      <c r="H32" s="18">
        <f t="shared" si="0"/>
        <v>350.67</v>
      </c>
    </row>
    <row r="33" spans="1:8" ht="12" customHeight="1">
      <c r="A33" s="13"/>
      <c r="B33" s="27"/>
      <c r="C33" s="28" t="s">
        <v>28</v>
      </c>
      <c r="D33" s="16">
        <v>782.95</v>
      </c>
      <c r="E33" s="17"/>
      <c r="F33" s="17">
        <v>81.62</v>
      </c>
      <c r="G33" s="17"/>
      <c r="H33" s="18">
        <f t="shared" si="0"/>
        <v>701.33</v>
      </c>
    </row>
    <row r="34" spans="1:8" ht="12" customHeight="1">
      <c r="A34" s="13"/>
      <c r="B34" s="24"/>
      <c r="C34" s="25" t="s">
        <v>28</v>
      </c>
      <c r="D34" s="16">
        <v>391.48</v>
      </c>
      <c r="E34" s="17"/>
      <c r="F34" s="17">
        <v>40.81</v>
      </c>
      <c r="G34" s="17"/>
      <c r="H34" s="18">
        <f t="shared" si="0"/>
        <v>350.67</v>
      </c>
    </row>
    <row r="35" spans="1:8" ht="12" customHeight="1">
      <c r="A35" s="13"/>
      <c r="B35" s="24"/>
      <c r="C35" s="25" t="s">
        <v>28</v>
      </c>
      <c r="D35" s="16">
        <v>1565.9</v>
      </c>
      <c r="E35" s="17"/>
      <c r="F35" s="17">
        <v>163.22999999999999</v>
      </c>
      <c r="G35" s="17"/>
      <c r="H35" s="18">
        <f t="shared" si="0"/>
        <v>1402.67</v>
      </c>
    </row>
    <row r="36" spans="1:8" ht="12" customHeight="1">
      <c r="A36" s="13"/>
      <c r="B36" s="24"/>
      <c r="C36" s="28" t="s">
        <v>28</v>
      </c>
      <c r="D36" s="16">
        <v>391.48</v>
      </c>
      <c r="E36" s="17"/>
      <c r="F36" s="17">
        <v>40.81</v>
      </c>
      <c r="G36" s="17"/>
      <c r="H36" s="18">
        <f t="shared" si="0"/>
        <v>350.67</v>
      </c>
    </row>
    <row r="37" spans="1:8" ht="12" customHeight="1">
      <c r="A37" s="13"/>
      <c r="B37" s="24"/>
      <c r="C37" s="28" t="s">
        <v>28</v>
      </c>
      <c r="D37" s="16">
        <v>391.48</v>
      </c>
      <c r="E37" s="17"/>
      <c r="F37" s="17">
        <v>40.81</v>
      </c>
      <c r="G37" s="17"/>
      <c r="H37" s="18">
        <f t="shared" si="0"/>
        <v>350.67</v>
      </c>
    </row>
    <row r="38" spans="1:8" ht="12" customHeight="1">
      <c r="A38" s="13"/>
      <c r="B38" s="19"/>
      <c r="C38" s="26" t="s">
        <v>28</v>
      </c>
      <c r="D38" s="16">
        <v>391.48</v>
      </c>
      <c r="E38" s="17"/>
      <c r="F38" s="17">
        <v>40.81</v>
      </c>
      <c r="G38" s="17"/>
      <c r="H38" s="18">
        <f t="shared" si="0"/>
        <v>350.67</v>
      </c>
    </row>
    <row r="39" spans="1:8" ht="12" customHeight="1">
      <c r="D39" s="29">
        <f>SUM(D27:D38)</f>
        <v>6304.7899999999991</v>
      </c>
      <c r="E39" s="29">
        <f t="shared" ref="E39:H39" si="2">SUM(E27:E38)</f>
        <v>0</v>
      </c>
      <c r="F39" s="29">
        <f t="shared" si="2"/>
        <v>661.42999999999984</v>
      </c>
      <c r="G39" s="29">
        <f t="shared" si="2"/>
        <v>0</v>
      </c>
      <c r="H39" s="29">
        <f t="shared" si="2"/>
        <v>5643.3600000000006</v>
      </c>
    </row>
  </sheetData>
  <autoFilter ref="B4:H39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sqref="A1:XFD3"/>
    </sheetView>
  </sheetViews>
  <sheetFormatPr baseColWidth="10" defaultRowHeight="12" customHeight="1"/>
  <cols>
    <col min="1" max="1" width="13.140625" style="1" customWidth="1"/>
    <col min="2" max="2" width="41" style="1" customWidth="1"/>
    <col min="3" max="3" width="44" style="2" customWidth="1"/>
    <col min="4" max="4" width="34.140625" style="30" customWidth="1"/>
    <col min="5" max="5" width="27" style="1" customWidth="1"/>
    <col min="6" max="6" width="26.28515625" style="1" customWidth="1"/>
    <col min="7" max="16384" width="11.42578125" style="1"/>
  </cols>
  <sheetData>
    <row r="1" spans="1:34" s="80" customFormat="1" ht="27" customHeight="1">
      <c r="A1" s="68" t="s">
        <v>104</v>
      </c>
      <c r="B1" s="69"/>
      <c r="C1" s="69"/>
      <c r="D1" s="69"/>
      <c r="E1" s="69"/>
      <c r="F1" s="69"/>
      <c r="G1" s="70"/>
      <c r="H1" s="71"/>
      <c r="I1" s="72"/>
      <c r="J1" s="73"/>
      <c r="K1" s="74"/>
      <c r="L1" s="75"/>
      <c r="M1" s="76"/>
      <c r="N1" s="77"/>
      <c r="O1" s="78"/>
      <c r="P1" s="78"/>
      <c r="Q1" s="79"/>
      <c r="AE1" s="81"/>
      <c r="AH1" s="81"/>
    </row>
    <row r="2" spans="1:34" s="80" customFormat="1" ht="27" customHeight="1">
      <c r="A2" s="82" t="s">
        <v>105</v>
      </c>
      <c r="B2" s="83"/>
      <c r="C2" s="83"/>
      <c r="D2" s="83"/>
      <c r="E2" s="83"/>
      <c r="F2" s="83"/>
      <c r="G2" s="84"/>
      <c r="H2" s="71"/>
      <c r="I2" s="72"/>
      <c r="J2" s="85"/>
      <c r="K2" s="74"/>
      <c r="L2" s="75"/>
      <c r="M2" s="76"/>
      <c r="N2" s="77"/>
      <c r="O2" s="78"/>
      <c r="P2" s="78"/>
      <c r="Q2" s="79"/>
      <c r="AE2" s="81"/>
      <c r="AH2" s="81"/>
    </row>
    <row r="3" spans="1:34" s="80" customFormat="1" ht="27" customHeight="1">
      <c r="A3" s="86" t="s">
        <v>107</v>
      </c>
      <c r="B3" s="87"/>
      <c r="C3" s="87"/>
      <c r="D3" s="87"/>
      <c r="E3" s="87"/>
      <c r="F3" s="87"/>
      <c r="G3" s="88"/>
      <c r="H3" s="71"/>
      <c r="I3" s="72"/>
      <c r="J3" s="73"/>
      <c r="K3" s="74"/>
      <c r="L3" s="75"/>
      <c r="M3" s="76"/>
      <c r="N3" s="77"/>
      <c r="O3" s="89"/>
      <c r="P3" s="78"/>
      <c r="Q3" s="79"/>
      <c r="AE3" s="81"/>
      <c r="AH3" s="81"/>
    </row>
    <row r="4" spans="1:34" ht="29.25" customHeight="1">
      <c r="D4" s="3" t="s">
        <v>0</v>
      </c>
      <c r="E4" s="4"/>
      <c r="F4" s="5"/>
    </row>
    <row r="5" spans="1:34" ht="12" customHeight="1">
      <c r="D5" s="6" t="s">
        <v>1</v>
      </c>
      <c r="E5" s="4"/>
      <c r="F5" s="7"/>
    </row>
    <row r="6" spans="1:34" ht="12" customHeight="1">
      <c r="D6" s="8"/>
      <c r="E6" s="4"/>
    </row>
    <row r="7" spans="1:34" ht="15">
      <c r="A7" s="9" t="s">
        <v>2</v>
      </c>
      <c r="B7" s="9"/>
      <c r="C7" s="10" t="s">
        <v>3</v>
      </c>
      <c r="D7" s="31" t="s">
        <v>31</v>
      </c>
      <c r="E7" s="12" t="s">
        <v>5</v>
      </c>
      <c r="F7" s="9" t="s">
        <v>6</v>
      </c>
    </row>
    <row r="8" spans="1:34" ht="12" customHeight="1">
      <c r="A8" s="13"/>
      <c r="B8" s="14" t="s">
        <v>7</v>
      </c>
      <c r="C8" s="15" t="s">
        <v>8</v>
      </c>
      <c r="D8" s="16">
        <v>244.48</v>
      </c>
      <c r="E8" s="17">
        <v>11.15</v>
      </c>
      <c r="F8" s="18">
        <f>+D8-E8</f>
        <v>233.32999999999998</v>
      </c>
    </row>
    <row r="9" spans="1:34" ht="12" customHeight="1">
      <c r="A9" s="13"/>
      <c r="B9" s="19" t="s">
        <v>9</v>
      </c>
      <c r="C9" s="15" t="s">
        <v>10</v>
      </c>
      <c r="D9" s="16">
        <v>453.82</v>
      </c>
      <c r="E9" s="17">
        <v>53.82</v>
      </c>
      <c r="F9" s="18">
        <f t="shared" ref="F9:F21" si="0">+D9-E9</f>
        <v>400</v>
      </c>
    </row>
    <row r="10" spans="1:34" ht="12" customHeight="1">
      <c r="A10" s="13"/>
      <c r="B10" s="20" t="s">
        <v>11</v>
      </c>
      <c r="C10" s="21" t="s">
        <v>12</v>
      </c>
      <c r="D10" s="16">
        <v>224.44</v>
      </c>
      <c r="E10" s="17">
        <v>7.77</v>
      </c>
      <c r="F10" s="18">
        <f t="shared" si="0"/>
        <v>216.67</v>
      </c>
    </row>
    <row r="11" spans="1:34" ht="12" customHeight="1">
      <c r="A11" s="13"/>
      <c r="B11" s="14" t="s">
        <v>13</v>
      </c>
      <c r="C11" s="21" t="s">
        <v>14</v>
      </c>
      <c r="D11" s="16">
        <v>185.5</v>
      </c>
      <c r="E11" s="17">
        <v>2.16</v>
      </c>
      <c r="F11" s="18">
        <f t="shared" si="0"/>
        <v>183.34</v>
      </c>
    </row>
    <row r="12" spans="1:34" ht="12" customHeight="1">
      <c r="A12" s="13"/>
      <c r="B12" s="19" t="s">
        <v>15</v>
      </c>
      <c r="C12" s="21" t="s">
        <v>16</v>
      </c>
      <c r="D12" s="16">
        <v>185.5</v>
      </c>
      <c r="E12" s="17">
        <v>2.16</v>
      </c>
      <c r="F12" s="18">
        <f t="shared" si="0"/>
        <v>183.34</v>
      </c>
    </row>
    <row r="13" spans="1:34" ht="12" customHeight="1">
      <c r="A13" s="13"/>
      <c r="B13" s="19" t="s">
        <v>17</v>
      </c>
      <c r="C13" s="21" t="s">
        <v>18</v>
      </c>
      <c r="D13" s="16">
        <v>290.17</v>
      </c>
      <c r="E13" s="17">
        <v>23.5</v>
      </c>
      <c r="F13" s="18">
        <f t="shared" si="0"/>
        <v>266.67</v>
      </c>
    </row>
    <row r="14" spans="1:34" ht="12" customHeight="1">
      <c r="A14" s="13"/>
      <c r="B14" s="19" t="s">
        <v>32</v>
      </c>
      <c r="C14" s="21" t="s">
        <v>12</v>
      </c>
      <c r="D14" s="16">
        <v>339.93</v>
      </c>
      <c r="E14" s="17">
        <v>31.57</v>
      </c>
      <c r="F14" s="18">
        <f t="shared" si="0"/>
        <v>308.36</v>
      </c>
    </row>
    <row r="15" spans="1:34" ht="12" customHeight="1">
      <c r="A15" s="13"/>
      <c r="B15" s="19" t="s">
        <v>20</v>
      </c>
      <c r="C15" s="22" t="s">
        <v>21</v>
      </c>
      <c r="D15" s="16">
        <v>255.81</v>
      </c>
      <c r="E15" s="17"/>
      <c r="F15" s="18">
        <f t="shared" si="0"/>
        <v>255.81</v>
      </c>
    </row>
    <row r="16" spans="1:34" ht="12" customHeight="1">
      <c r="A16" s="13"/>
      <c r="B16" s="19" t="s">
        <v>33</v>
      </c>
      <c r="C16" s="21" t="s">
        <v>34</v>
      </c>
      <c r="D16" s="16">
        <v>299.04000000000002</v>
      </c>
      <c r="E16" s="17">
        <v>24.92</v>
      </c>
      <c r="F16" s="18">
        <f t="shared" si="0"/>
        <v>274.12</v>
      </c>
    </row>
    <row r="17" spans="1:6" ht="12" customHeight="1">
      <c r="A17" s="13"/>
      <c r="B17" s="20" t="s">
        <v>22</v>
      </c>
      <c r="C17" s="21" t="s">
        <v>23</v>
      </c>
      <c r="D17" s="16">
        <v>224.44</v>
      </c>
      <c r="E17" s="17">
        <v>7.77</v>
      </c>
      <c r="F17" s="18">
        <f t="shared" si="0"/>
        <v>216.67</v>
      </c>
    </row>
    <row r="18" spans="1:6" ht="12" customHeight="1">
      <c r="A18" s="13"/>
      <c r="B18" s="20" t="s">
        <v>35</v>
      </c>
      <c r="C18" s="21" t="s">
        <v>36</v>
      </c>
      <c r="D18" s="16">
        <v>453.82</v>
      </c>
      <c r="E18" s="17">
        <v>53.82</v>
      </c>
      <c r="F18" s="18">
        <f t="shared" si="0"/>
        <v>400</v>
      </c>
    </row>
    <row r="19" spans="1:6" ht="12" customHeight="1">
      <c r="A19" s="13"/>
      <c r="B19" s="19" t="s">
        <v>24</v>
      </c>
      <c r="C19" s="21" t="s">
        <v>25</v>
      </c>
      <c r="D19" s="16">
        <v>244.48</v>
      </c>
      <c r="E19" s="17">
        <v>11.15</v>
      </c>
      <c r="F19" s="18">
        <f t="shared" si="0"/>
        <v>233.32999999999998</v>
      </c>
    </row>
    <row r="20" spans="1:6" ht="12" customHeight="1">
      <c r="A20" s="13"/>
      <c r="B20" s="14" t="s">
        <v>26</v>
      </c>
      <c r="C20" s="21" t="s">
        <v>12</v>
      </c>
      <c r="D20" s="16">
        <v>183.19</v>
      </c>
      <c r="E20" s="17">
        <v>1.91</v>
      </c>
      <c r="F20" s="18">
        <f t="shared" si="0"/>
        <v>181.28</v>
      </c>
    </row>
    <row r="21" spans="1:6" ht="12" customHeight="1">
      <c r="A21" s="13"/>
      <c r="B21" s="20" t="s">
        <v>27</v>
      </c>
      <c r="C21" s="21" t="s">
        <v>12</v>
      </c>
      <c r="D21" s="16">
        <v>2468.8200000000002</v>
      </c>
      <c r="E21" s="17">
        <v>85.48</v>
      </c>
      <c r="F21" s="18">
        <f t="shared" si="0"/>
        <v>2383.34</v>
      </c>
    </row>
    <row r="22" spans="1:6" ht="12" customHeight="1">
      <c r="D22" s="30">
        <f>SUM(D8:D21)</f>
        <v>6053.4400000000005</v>
      </c>
      <c r="E22" s="30">
        <f t="shared" ref="E22:F22" si="1">SUM(E8:E21)</f>
        <v>317.18</v>
      </c>
      <c r="F22" s="30">
        <f t="shared" si="1"/>
        <v>5736.26</v>
      </c>
    </row>
  </sheetData>
  <autoFilter ref="B4:F21"/>
  <mergeCells count="3">
    <mergeCell ref="A1:G1"/>
    <mergeCell ref="A2:G2"/>
    <mergeCell ref="A3:G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sqref="A1:XFD3"/>
    </sheetView>
  </sheetViews>
  <sheetFormatPr baseColWidth="10" defaultRowHeight="12" customHeight="1"/>
  <cols>
    <col min="1" max="1" width="13.140625" style="1" customWidth="1"/>
    <col min="2" max="2" width="41" style="1" customWidth="1"/>
    <col min="3" max="3" width="39.5703125" style="2" customWidth="1"/>
    <col min="4" max="4" width="30.28515625" style="30" customWidth="1"/>
    <col min="5" max="5" width="13.7109375" style="1" customWidth="1"/>
    <col min="6" max="6" width="26.140625" style="1" customWidth="1"/>
    <col min="7" max="16384" width="11.42578125" style="1"/>
  </cols>
  <sheetData>
    <row r="1" spans="1:34" s="80" customFormat="1" ht="27" customHeight="1">
      <c r="A1" s="68" t="s">
        <v>104</v>
      </c>
      <c r="B1" s="69"/>
      <c r="C1" s="69"/>
      <c r="D1" s="69"/>
      <c r="E1" s="69"/>
      <c r="F1" s="69"/>
      <c r="G1" s="70"/>
      <c r="H1" s="71"/>
      <c r="I1" s="72"/>
      <c r="J1" s="73"/>
      <c r="K1" s="74"/>
      <c r="L1" s="75"/>
      <c r="M1" s="76"/>
      <c r="N1" s="77"/>
      <c r="O1" s="78"/>
      <c r="P1" s="78"/>
      <c r="Q1" s="79"/>
      <c r="AE1" s="81"/>
      <c r="AH1" s="81"/>
    </row>
    <row r="2" spans="1:34" s="80" customFormat="1" ht="27" customHeight="1">
      <c r="A2" s="82" t="s">
        <v>105</v>
      </c>
      <c r="B2" s="83"/>
      <c r="C2" s="83"/>
      <c r="D2" s="83"/>
      <c r="E2" s="83"/>
      <c r="F2" s="83"/>
      <c r="G2" s="84"/>
      <c r="H2" s="71"/>
      <c r="I2" s="72"/>
      <c r="J2" s="85"/>
      <c r="K2" s="74"/>
      <c r="L2" s="75"/>
      <c r="M2" s="76"/>
      <c r="N2" s="77"/>
      <c r="O2" s="78"/>
      <c r="P2" s="78"/>
      <c r="Q2" s="79"/>
      <c r="AE2" s="81"/>
      <c r="AH2" s="81"/>
    </row>
    <row r="3" spans="1:34" s="80" customFormat="1" ht="27" customHeight="1">
      <c r="A3" s="86" t="s">
        <v>108</v>
      </c>
      <c r="B3" s="87"/>
      <c r="C3" s="87"/>
      <c r="D3" s="87"/>
      <c r="E3" s="87"/>
      <c r="F3" s="87"/>
      <c r="G3" s="88"/>
      <c r="H3" s="71"/>
      <c r="I3" s="72"/>
      <c r="J3" s="73"/>
      <c r="K3" s="74"/>
      <c r="L3" s="75"/>
      <c r="M3" s="76"/>
      <c r="N3" s="77"/>
      <c r="O3" s="89"/>
      <c r="P3" s="78"/>
      <c r="Q3" s="79"/>
      <c r="AE3" s="81"/>
      <c r="AH3" s="81"/>
    </row>
    <row r="4" spans="1:34" ht="12" customHeight="1">
      <c r="D4" s="3" t="s">
        <v>0</v>
      </c>
      <c r="E4" s="4"/>
      <c r="F4" s="5"/>
    </row>
    <row r="5" spans="1:34" ht="12" customHeight="1">
      <c r="D5" s="6" t="s">
        <v>1</v>
      </c>
      <c r="E5" s="4"/>
      <c r="F5" s="7"/>
    </row>
    <row r="6" spans="1:34" ht="12" customHeight="1">
      <c r="D6" s="8"/>
      <c r="E6" s="4"/>
    </row>
    <row r="7" spans="1:34" ht="15">
      <c r="A7" s="9" t="s">
        <v>2</v>
      </c>
      <c r="B7" s="9"/>
      <c r="C7" s="10" t="s">
        <v>3</v>
      </c>
      <c r="D7" s="11" t="s">
        <v>4</v>
      </c>
      <c r="E7" s="12" t="s">
        <v>5</v>
      </c>
      <c r="F7" s="9" t="s">
        <v>6</v>
      </c>
    </row>
    <row r="8" spans="1:34" ht="12" customHeight="1">
      <c r="A8" s="13"/>
      <c r="B8" s="14" t="s">
        <v>19</v>
      </c>
      <c r="C8" s="21" t="s">
        <v>12</v>
      </c>
      <c r="D8" s="16">
        <v>224.44</v>
      </c>
      <c r="E8" s="17">
        <v>7.77</v>
      </c>
      <c r="F8" s="18">
        <f>+D8-E8</f>
        <v>216.67</v>
      </c>
    </row>
    <row r="9" spans="1:34" ht="12" customHeight="1">
      <c r="A9" s="13"/>
      <c r="B9" s="19"/>
      <c r="C9" s="25" t="s">
        <v>28</v>
      </c>
      <c r="D9" s="16">
        <v>391.48</v>
      </c>
      <c r="E9" s="17">
        <v>40.81</v>
      </c>
      <c r="F9" s="18">
        <f t="shared" ref="F9:F14" si="0">+D9-E9</f>
        <v>350.67</v>
      </c>
    </row>
    <row r="10" spans="1:34" ht="12" customHeight="1">
      <c r="A10" s="13"/>
      <c r="B10" s="27"/>
      <c r="C10" s="28" t="s">
        <v>28</v>
      </c>
      <c r="D10" s="16">
        <v>782.95</v>
      </c>
      <c r="E10" s="17">
        <v>81.62</v>
      </c>
      <c r="F10" s="18">
        <f t="shared" si="0"/>
        <v>701.33</v>
      </c>
    </row>
    <row r="11" spans="1:34" ht="12" customHeight="1">
      <c r="A11" s="13"/>
      <c r="B11" s="24"/>
      <c r="C11" s="25" t="s">
        <v>28</v>
      </c>
      <c r="D11" s="16">
        <v>391.48</v>
      </c>
      <c r="E11" s="17">
        <v>40.81</v>
      </c>
      <c r="F11" s="18">
        <f t="shared" si="0"/>
        <v>350.67</v>
      </c>
    </row>
    <row r="12" spans="1:34" ht="12" customHeight="1">
      <c r="A12" s="13"/>
      <c r="B12" s="24"/>
      <c r="C12" s="28" t="s">
        <v>28</v>
      </c>
      <c r="D12" s="16">
        <v>391.48</v>
      </c>
      <c r="E12" s="17">
        <v>40.81</v>
      </c>
      <c r="F12" s="18">
        <f t="shared" si="0"/>
        <v>350.67</v>
      </c>
    </row>
    <row r="13" spans="1:34" ht="12" customHeight="1">
      <c r="A13" s="13"/>
      <c r="B13" s="19"/>
      <c r="C13" s="26" t="s">
        <v>28</v>
      </c>
      <c r="D13" s="16">
        <v>391.48</v>
      </c>
      <c r="E13" s="17">
        <v>40.81</v>
      </c>
      <c r="F13" s="18">
        <f t="shared" si="0"/>
        <v>350.67</v>
      </c>
    </row>
    <row r="14" spans="1:34" ht="12" customHeight="1">
      <c r="A14" s="13"/>
      <c r="B14" s="24"/>
      <c r="C14" s="28" t="s">
        <v>28</v>
      </c>
      <c r="D14" s="16">
        <v>391.48</v>
      </c>
      <c r="E14" s="17">
        <v>40.81</v>
      </c>
      <c r="F14" s="18">
        <f t="shared" si="0"/>
        <v>350.67</v>
      </c>
    </row>
    <row r="15" spans="1:34" ht="12" customHeight="1">
      <c r="D15" s="29">
        <f>SUM(D9:D14)</f>
        <v>2740.35</v>
      </c>
      <c r="E15" s="29">
        <f t="shared" ref="E15:F15" si="1">SUM(E9:E14)</f>
        <v>285.67</v>
      </c>
      <c r="F15" s="29">
        <f t="shared" si="1"/>
        <v>2454.6800000000003</v>
      </c>
    </row>
  </sheetData>
  <autoFilter ref="B4:F14"/>
  <mergeCells count="3">
    <mergeCell ref="A1:G1"/>
    <mergeCell ref="A2:G2"/>
    <mergeCell ref="A3:G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sqref="A1:XFD3"/>
    </sheetView>
  </sheetViews>
  <sheetFormatPr baseColWidth="10" defaultRowHeight="12" customHeight="1"/>
  <cols>
    <col min="1" max="1" width="13.140625" style="1" customWidth="1"/>
    <col min="2" max="2" width="56.85546875" style="1" customWidth="1"/>
    <col min="3" max="3" width="46.85546875" style="2" customWidth="1"/>
    <col min="4" max="4" width="17.42578125" style="30" customWidth="1"/>
    <col min="5" max="5" width="13.7109375" style="1" customWidth="1"/>
    <col min="6" max="6" width="33.140625" style="1" customWidth="1"/>
    <col min="7" max="16384" width="11.42578125" style="1"/>
  </cols>
  <sheetData>
    <row r="1" spans="1:34" s="80" customFormat="1" ht="27" customHeight="1">
      <c r="A1" s="68" t="s">
        <v>104</v>
      </c>
      <c r="B1" s="69"/>
      <c r="C1" s="69"/>
      <c r="D1" s="69"/>
      <c r="E1" s="69"/>
      <c r="F1" s="69"/>
      <c r="G1" s="70"/>
      <c r="H1" s="71"/>
      <c r="I1" s="72"/>
      <c r="J1" s="73"/>
      <c r="K1" s="74"/>
      <c r="L1" s="75"/>
      <c r="M1" s="76"/>
      <c r="N1" s="77"/>
      <c r="O1" s="78"/>
      <c r="P1" s="78"/>
      <c r="Q1" s="79"/>
      <c r="AE1" s="81"/>
      <c r="AH1" s="81"/>
    </row>
    <row r="2" spans="1:34" s="80" customFormat="1" ht="27" customHeight="1">
      <c r="A2" s="82" t="s">
        <v>105</v>
      </c>
      <c r="B2" s="83"/>
      <c r="C2" s="83"/>
      <c r="D2" s="83"/>
      <c r="E2" s="83"/>
      <c r="F2" s="83"/>
      <c r="G2" s="84"/>
      <c r="H2" s="71"/>
      <c r="I2" s="72"/>
      <c r="J2" s="85"/>
      <c r="K2" s="74"/>
      <c r="L2" s="75"/>
      <c r="M2" s="76"/>
      <c r="N2" s="77"/>
      <c r="O2" s="78"/>
      <c r="P2" s="78"/>
      <c r="Q2" s="79"/>
      <c r="AE2" s="81"/>
      <c r="AH2" s="81"/>
    </row>
    <row r="3" spans="1:34" s="80" customFormat="1" ht="27" customHeight="1">
      <c r="A3" s="86" t="s">
        <v>109</v>
      </c>
      <c r="B3" s="87"/>
      <c r="C3" s="87"/>
      <c r="D3" s="87"/>
      <c r="E3" s="87"/>
      <c r="F3" s="87"/>
      <c r="G3" s="88"/>
      <c r="H3" s="71"/>
      <c r="I3" s="72"/>
      <c r="J3" s="73"/>
      <c r="K3" s="74"/>
      <c r="L3" s="75"/>
      <c r="M3" s="76"/>
      <c r="N3" s="77"/>
      <c r="O3" s="89"/>
      <c r="P3" s="78"/>
      <c r="Q3" s="79"/>
      <c r="AE3" s="81"/>
      <c r="AH3" s="81"/>
    </row>
    <row r="4" spans="1:34" ht="12" customHeight="1">
      <c r="D4" s="3" t="s">
        <v>0</v>
      </c>
      <c r="E4" s="4"/>
      <c r="F4" s="5"/>
    </row>
    <row r="5" spans="1:34" ht="12" customHeight="1">
      <c r="D5" s="6" t="s">
        <v>1</v>
      </c>
      <c r="E5" s="4"/>
      <c r="F5" s="7"/>
    </row>
    <row r="6" spans="1:34" ht="12" customHeight="1">
      <c r="D6" s="8"/>
      <c r="E6" s="4"/>
    </row>
    <row r="7" spans="1:34" ht="15">
      <c r="A7" s="9" t="s">
        <v>2</v>
      </c>
      <c r="B7" s="9"/>
      <c r="C7" s="10" t="s">
        <v>3</v>
      </c>
      <c r="D7" s="11" t="s">
        <v>4</v>
      </c>
      <c r="E7" s="12" t="s">
        <v>5</v>
      </c>
      <c r="F7" s="9" t="s">
        <v>6</v>
      </c>
    </row>
    <row r="8" spans="1:34" ht="12" customHeight="1">
      <c r="A8" s="13"/>
      <c r="B8" s="19" t="s">
        <v>37</v>
      </c>
      <c r="C8" s="22" t="s">
        <v>38</v>
      </c>
      <c r="D8" s="16">
        <v>244.48</v>
      </c>
      <c r="E8" s="17">
        <v>11.15</v>
      </c>
      <c r="F8" s="18">
        <f>+D8-E8</f>
        <v>233.32999999999998</v>
      </c>
    </row>
    <row r="9" spans="1:34" ht="12" customHeight="1">
      <c r="A9" s="13"/>
      <c r="B9" s="14" t="s">
        <v>7</v>
      </c>
      <c r="C9" s="32" t="s">
        <v>8</v>
      </c>
      <c r="D9" s="16">
        <v>364</v>
      </c>
      <c r="E9" s="17">
        <v>11.15</v>
      </c>
      <c r="F9" s="18">
        <f t="shared" ref="F9:F32" si="0">+D9-E9</f>
        <v>352.85</v>
      </c>
    </row>
    <row r="10" spans="1:34" ht="12" customHeight="1">
      <c r="A10" s="13"/>
      <c r="B10" s="19" t="s">
        <v>9</v>
      </c>
      <c r="C10" s="32" t="s">
        <v>10</v>
      </c>
      <c r="D10" s="16">
        <v>453.82</v>
      </c>
      <c r="E10" s="17">
        <v>53.82</v>
      </c>
      <c r="F10" s="18">
        <f t="shared" si="0"/>
        <v>400</v>
      </c>
    </row>
    <row r="11" spans="1:34" ht="12" customHeight="1">
      <c r="A11" s="13"/>
      <c r="B11" s="20" t="s">
        <v>11</v>
      </c>
      <c r="C11" s="33" t="s">
        <v>39</v>
      </c>
      <c r="D11" s="16">
        <v>224.44</v>
      </c>
      <c r="E11" s="17">
        <v>7.77</v>
      </c>
      <c r="F11" s="18">
        <f t="shared" si="0"/>
        <v>216.67</v>
      </c>
    </row>
    <row r="12" spans="1:34" ht="12" customHeight="1">
      <c r="A12" s="13"/>
      <c r="B12" s="19" t="s">
        <v>15</v>
      </c>
      <c r="C12" s="22" t="s">
        <v>16</v>
      </c>
      <c r="D12" s="16">
        <v>185.5</v>
      </c>
      <c r="E12" s="17">
        <v>2.16</v>
      </c>
      <c r="F12" s="18">
        <f t="shared" si="0"/>
        <v>183.34</v>
      </c>
    </row>
    <row r="13" spans="1:34" ht="12" customHeight="1">
      <c r="A13" s="13"/>
      <c r="B13" s="19" t="s">
        <v>17</v>
      </c>
      <c r="C13" s="34" t="s">
        <v>18</v>
      </c>
      <c r="D13" s="16">
        <v>290.17</v>
      </c>
      <c r="E13" s="17">
        <v>23.5</v>
      </c>
      <c r="F13" s="18">
        <f t="shared" si="0"/>
        <v>266.67</v>
      </c>
    </row>
    <row r="14" spans="1:34" ht="12" customHeight="1">
      <c r="A14" s="13"/>
      <c r="B14" s="14" t="s">
        <v>19</v>
      </c>
      <c r="C14" s="33" t="s">
        <v>39</v>
      </c>
      <c r="D14" s="16">
        <v>1795.5</v>
      </c>
      <c r="E14" s="17">
        <v>62.17</v>
      </c>
      <c r="F14" s="18">
        <f t="shared" si="0"/>
        <v>1733.33</v>
      </c>
    </row>
    <row r="15" spans="1:34" ht="12" customHeight="1">
      <c r="A15" s="13"/>
      <c r="B15" s="19" t="s">
        <v>32</v>
      </c>
      <c r="C15" s="34" t="s">
        <v>39</v>
      </c>
      <c r="D15" s="16">
        <v>339.93</v>
      </c>
      <c r="E15" s="17">
        <v>31.57</v>
      </c>
      <c r="F15" s="18">
        <f t="shared" si="0"/>
        <v>308.36</v>
      </c>
    </row>
    <row r="16" spans="1:34" ht="12" customHeight="1">
      <c r="A16" s="13"/>
      <c r="B16" s="1" t="s">
        <v>40</v>
      </c>
      <c r="C16" s="33" t="s">
        <v>41</v>
      </c>
      <c r="D16" s="16">
        <v>565.09</v>
      </c>
      <c r="E16" s="17">
        <v>45.09</v>
      </c>
      <c r="F16" s="18">
        <f t="shared" si="0"/>
        <v>520</v>
      </c>
    </row>
    <row r="17" spans="1:6" ht="12" customHeight="1">
      <c r="A17" s="13"/>
      <c r="B17" s="20" t="s">
        <v>22</v>
      </c>
      <c r="C17" s="33" t="s">
        <v>23</v>
      </c>
      <c r="D17" s="16">
        <v>224.44</v>
      </c>
      <c r="E17" s="17">
        <v>7.77</v>
      </c>
      <c r="F17" s="18">
        <f t="shared" si="0"/>
        <v>216.67</v>
      </c>
    </row>
    <row r="18" spans="1:6" ht="12" customHeight="1">
      <c r="A18" s="13"/>
      <c r="B18" s="19" t="s">
        <v>24</v>
      </c>
      <c r="C18" s="22" t="s">
        <v>25</v>
      </c>
      <c r="D18" s="16">
        <v>488.97</v>
      </c>
      <c r="E18" s="17">
        <v>22.3</v>
      </c>
      <c r="F18" s="18">
        <f t="shared" si="0"/>
        <v>466.67</v>
      </c>
    </row>
    <row r="19" spans="1:6" ht="12" customHeight="1">
      <c r="A19" s="13"/>
      <c r="B19" s="14" t="s">
        <v>42</v>
      </c>
      <c r="C19" s="33" t="s">
        <v>43</v>
      </c>
      <c r="D19" s="16">
        <v>448.87</v>
      </c>
      <c r="E19" s="17">
        <v>15.54</v>
      </c>
      <c r="F19" s="18">
        <f t="shared" si="0"/>
        <v>433.33</v>
      </c>
    </row>
    <row r="20" spans="1:6" ht="12" customHeight="1">
      <c r="A20" s="13"/>
      <c r="B20" s="14" t="s">
        <v>26</v>
      </c>
      <c r="C20" s="33" t="s">
        <v>39</v>
      </c>
      <c r="D20" s="16">
        <v>183.19</v>
      </c>
      <c r="E20" s="17">
        <v>1.91</v>
      </c>
      <c r="F20" s="18">
        <f t="shared" si="0"/>
        <v>181.28</v>
      </c>
    </row>
    <row r="21" spans="1:6" ht="12" customHeight="1">
      <c r="A21" s="13"/>
      <c r="B21" s="20" t="s">
        <v>27</v>
      </c>
      <c r="C21" s="33" t="s">
        <v>39</v>
      </c>
      <c r="D21" s="16">
        <v>224.44</v>
      </c>
      <c r="E21" s="17">
        <v>7.77</v>
      </c>
      <c r="F21" s="18">
        <f t="shared" si="0"/>
        <v>216.67</v>
      </c>
    </row>
    <row r="22" spans="1:6" ht="12" customHeight="1">
      <c r="A22" s="13"/>
      <c r="B22" s="20"/>
      <c r="C22" s="33"/>
      <c r="D22" s="23">
        <f>SUM(D8:D21)</f>
        <v>6032.8399999999983</v>
      </c>
      <c r="E22" s="23">
        <f t="shared" ref="E22" si="1">SUM(E8:E21)</f>
        <v>303.67</v>
      </c>
      <c r="F22" s="35">
        <f t="shared" si="0"/>
        <v>5729.1699999999983</v>
      </c>
    </row>
    <row r="23" spans="1:6" ht="12" customHeight="1">
      <c r="A23" s="13"/>
      <c r="B23" s="20"/>
      <c r="C23" s="33"/>
      <c r="D23" s="16"/>
      <c r="E23" s="17"/>
      <c r="F23" s="18">
        <f t="shared" si="0"/>
        <v>0</v>
      </c>
    </row>
    <row r="24" spans="1:6" ht="12" customHeight="1">
      <c r="A24" s="13"/>
      <c r="B24" s="20"/>
      <c r="C24" s="33"/>
      <c r="D24" s="16"/>
      <c r="E24" s="17"/>
      <c r="F24" s="18">
        <f t="shared" si="0"/>
        <v>0</v>
      </c>
    </row>
    <row r="25" spans="1:6" ht="12" customHeight="1">
      <c r="A25" s="13"/>
      <c r="B25" s="24"/>
      <c r="C25" s="25" t="s">
        <v>28</v>
      </c>
      <c r="D25" s="16">
        <v>391.48</v>
      </c>
      <c r="E25" s="17">
        <v>40.81</v>
      </c>
      <c r="F25" s="18">
        <f t="shared" si="0"/>
        <v>350.67</v>
      </c>
    </row>
    <row r="26" spans="1:6" ht="12" customHeight="1">
      <c r="A26" s="13"/>
      <c r="B26" s="24" t="s">
        <v>29</v>
      </c>
      <c r="C26" s="26" t="s">
        <v>30</v>
      </c>
      <c r="D26" s="16">
        <v>865.25</v>
      </c>
      <c r="E26" s="17">
        <v>98.59</v>
      </c>
      <c r="F26" s="18">
        <f t="shared" si="0"/>
        <v>766.66</v>
      </c>
    </row>
    <row r="27" spans="1:6" ht="12" customHeight="1">
      <c r="A27" s="13"/>
      <c r="B27" s="27"/>
      <c r="C27" s="28" t="s">
        <v>28</v>
      </c>
      <c r="D27" s="16">
        <v>391.48</v>
      </c>
      <c r="E27" s="17">
        <v>40.81</v>
      </c>
      <c r="F27" s="18">
        <f t="shared" si="0"/>
        <v>350.67</v>
      </c>
    </row>
    <row r="28" spans="1:6" ht="12" customHeight="1">
      <c r="A28" s="13"/>
      <c r="B28" s="24"/>
      <c r="C28" s="25" t="s">
        <v>28</v>
      </c>
      <c r="D28" s="16">
        <v>782.95</v>
      </c>
      <c r="E28" s="17">
        <v>81.62</v>
      </c>
      <c r="F28" s="18">
        <f t="shared" si="0"/>
        <v>701.33</v>
      </c>
    </row>
    <row r="29" spans="1:6" ht="12" customHeight="1">
      <c r="A29" s="13"/>
      <c r="B29" s="24"/>
      <c r="C29" s="28" t="s">
        <v>28</v>
      </c>
      <c r="D29" s="16">
        <v>391.48</v>
      </c>
      <c r="E29" s="17">
        <v>40.81</v>
      </c>
      <c r="F29" s="18">
        <f t="shared" si="0"/>
        <v>350.67</v>
      </c>
    </row>
    <row r="30" spans="1:6" ht="12" customHeight="1">
      <c r="A30" s="13"/>
      <c r="B30" s="19"/>
      <c r="C30" s="26" t="s">
        <v>28</v>
      </c>
      <c r="D30" s="16">
        <v>391.48</v>
      </c>
      <c r="E30" s="17">
        <v>40.81</v>
      </c>
      <c r="F30" s="18">
        <f t="shared" si="0"/>
        <v>350.67</v>
      </c>
    </row>
    <row r="31" spans="1:6" ht="12" customHeight="1">
      <c r="A31" s="13"/>
      <c r="B31" s="24"/>
      <c r="C31" s="25" t="s">
        <v>28</v>
      </c>
      <c r="D31" s="16">
        <v>391.48</v>
      </c>
      <c r="E31" s="17">
        <v>40.81</v>
      </c>
      <c r="F31" s="18">
        <f t="shared" si="0"/>
        <v>350.67</v>
      </c>
    </row>
    <row r="32" spans="1:6" ht="12" customHeight="1">
      <c r="A32" s="13"/>
      <c r="B32" s="24"/>
      <c r="C32" s="28" t="s">
        <v>28</v>
      </c>
      <c r="D32" s="16">
        <v>391.48</v>
      </c>
      <c r="E32" s="17">
        <v>40.81</v>
      </c>
      <c r="F32" s="18">
        <f t="shared" si="0"/>
        <v>350.67</v>
      </c>
    </row>
    <row r="33" spans="4:6" ht="12" customHeight="1">
      <c r="D33" s="29">
        <f>SUM(D25:D32)</f>
        <v>3997.08</v>
      </c>
      <c r="E33" s="29">
        <f t="shared" ref="E33:F33" si="2">SUM(E25:E32)</f>
        <v>425.07000000000005</v>
      </c>
      <c r="F33" s="29">
        <f t="shared" si="2"/>
        <v>3572.01</v>
      </c>
    </row>
  </sheetData>
  <autoFilter ref="B4:F33"/>
  <mergeCells count="3">
    <mergeCell ref="A1:G1"/>
    <mergeCell ref="A2:G2"/>
    <mergeCell ref="A3:G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sqref="A1:XFD3"/>
    </sheetView>
  </sheetViews>
  <sheetFormatPr baseColWidth="10" defaultRowHeight="12" customHeight="1"/>
  <cols>
    <col min="1" max="1" width="13.140625" style="1" customWidth="1"/>
    <col min="2" max="2" width="57.5703125" style="1" customWidth="1"/>
    <col min="3" max="3" width="44.28515625" style="2" customWidth="1"/>
    <col min="4" max="4" width="17.42578125" style="30" customWidth="1"/>
    <col min="5" max="5" width="13.7109375" style="1" customWidth="1"/>
    <col min="6" max="6" width="32.5703125" style="1" customWidth="1"/>
    <col min="7" max="16384" width="11.42578125" style="1"/>
  </cols>
  <sheetData>
    <row r="1" spans="1:34" s="80" customFormat="1" ht="27" customHeight="1">
      <c r="A1" s="68" t="s">
        <v>104</v>
      </c>
      <c r="B1" s="69"/>
      <c r="C1" s="69"/>
      <c r="D1" s="69"/>
      <c r="E1" s="69"/>
      <c r="F1" s="69"/>
      <c r="G1" s="70"/>
      <c r="H1" s="71"/>
      <c r="I1" s="72"/>
      <c r="J1" s="73"/>
      <c r="K1" s="74"/>
      <c r="L1" s="75"/>
      <c r="M1" s="76"/>
      <c r="N1" s="77"/>
      <c r="O1" s="78"/>
      <c r="P1" s="78"/>
      <c r="Q1" s="79"/>
      <c r="AE1" s="81"/>
      <c r="AH1" s="81"/>
    </row>
    <row r="2" spans="1:34" s="80" customFormat="1" ht="27" customHeight="1">
      <c r="A2" s="82" t="s">
        <v>105</v>
      </c>
      <c r="B2" s="83"/>
      <c r="C2" s="83"/>
      <c r="D2" s="83"/>
      <c r="E2" s="83"/>
      <c r="F2" s="83"/>
      <c r="G2" s="84"/>
      <c r="H2" s="71"/>
      <c r="I2" s="72"/>
      <c r="J2" s="85"/>
      <c r="K2" s="74"/>
      <c r="L2" s="75"/>
      <c r="M2" s="76"/>
      <c r="N2" s="77"/>
      <c r="O2" s="78"/>
      <c r="P2" s="78"/>
      <c r="Q2" s="79"/>
      <c r="AE2" s="81"/>
      <c r="AH2" s="81"/>
    </row>
    <row r="3" spans="1:34" s="80" customFormat="1" ht="27" customHeight="1">
      <c r="A3" s="86" t="s">
        <v>110</v>
      </c>
      <c r="B3" s="87"/>
      <c r="C3" s="87"/>
      <c r="D3" s="87"/>
      <c r="E3" s="87"/>
      <c r="F3" s="87"/>
      <c r="G3" s="88"/>
      <c r="H3" s="71"/>
      <c r="I3" s="72"/>
      <c r="J3" s="73"/>
      <c r="K3" s="74"/>
      <c r="L3" s="75"/>
      <c r="M3" s="76"/>
      <c r="N3" s="77"/>
      <c r="O3" s="89"/>
      <c r="P3" s="78"/>
      <c r="Q3" s="79"/>
      <c r="AE3" s="81"/>
      <c r="AH3" s="81"/>
    </row>
    <row r="4" spans="1:34" ht="12" customHeight="1">
      <c r="D4" s="3" t="s">
        <v>0</v>
      </c>
      <c r="E4" s="4"/>
      <c r="F4" s="5"/>
    </row>
    <row r="5" spans="1:34" ht="12" customHeight="1">
      <c r="D5" s="6" t="s">
        <v>1</v>
      </c>
      <c r="E5" s="4"/>
      <c r="F5" s="7"/>
    </row>
    <row r="6" spans="1:34" ht="12" customHeight="1">
      <c r="D6" s="8"/>
      <c r="E6" s="4"/>
    </row>
    <row r="7" spans="1:34" ht="15">
      <c r="A7" s="9" t="s">
        <v>2</v>
      </c>
      <c r="B7" s="9"/>
      <c r="C7" s="10" t="s">
        <v>3</v>
      </c>
      <c r="D7" s="11" t="s">
        <v>4</v>
      </c>
      <c r="E7" s="12" t="s">
        <v>5</v>
      </c>
      <c r="F7" s="9" t="s">
        <v>6</v>
      </c>
    </row>
    <row r="8" spans="1:34" ht="12" customHeight="1">
      <c r="A8" s="13"/>
      <c r="B8" s="14" t="s">
        <v>7</v>
      </c>
      <c r="C8" s="32" t="s">
        <v>8</v>
      </c>
      <c r="D8" s="16">
        <v>488.97</v>
      </c>
      <c r="E8" s="17">
        <v>22.3</v>
      </c>
      <c r="F8" s="18">
        <f>+D8-E8</f>
        <v>466.67</v>
      </c>
      <c r="G8" s="36"/>
      <c r="H8" s="36"/>
      <c r="I8" s="36"/>
    </row>
    <row r="9" spans="1:34" ht="12" customHeight="1">
      <c r="A9" s="13"/>
      <c r="B9" s="20" t="s">
        <v>11</v>
      </c>
      <c r="C9" s="33" t="s">
        <v>39</v>
      </c>
      <c r="D9" s="16">
        <v>728</v>
      </c>
      <c r="E9" s="17">
        <v>15.54</v>
      </c>
      <c r="F9" s="18">
        <f t="shared" ref="F9:F22" si="0">+D9-E9</f>
        <v>712.46</v>
      </c>
      <c r="G9" s="36"/>
      <c r="H9" s="36"/>
      <c r="I9" s="36"/>
    </row>
    <row r="10" spans="1:34" ht="12" customHeight="1">
      <c r="A10" s="13"/>
      <c r="B10" s="19" t="s">
        <v>17</v>
      </c>
      <c r="C10" s="34" t="s">
        <v>18</v>
      </c>
      <c r="D10" s="16">
        <v>580.34</v>
      </c>
      <c r="E10" s="17">
        <v>47.01</v>
      </c>
      <c r="F10" s="18">
        <f t="shared" si="0"/>
        <v>533.33000000000004</v>
      </c>
      <c r="G10" s="36"/>
      <c r="H10" s="36"/>
      <c r="I10" s="36"/>
    </row>
    <row r="11" spans="1:34" ht="12" customHeight="1">
      <c r="A11" s="13"/>
      <c r="B11" s="14" t="s">
        <v>19</v>
      </c>
      <c r="C11" s="33" t="s">
        <v>39</v>
      </c>
      <c r="D11" s="16">
        <v>2019.94</v>
      </c>
      <c r="E11" s="17">
        <v>69.94</v>
      </c>
      <c r="F11" s="18">
        <f t="shared" si="0"/>
        <v>1950</v>
      </c>
      <c r="G11" s="36"/>
      <c r="H11" s="36"/>
      <c r="I11" s="36"/>
    </row>
    <row r="12" spans="1:34" ht="12" customHeight="1">
      <c r="A12" s="13"/>
      <c r="B12" s="19" t="s">
        <v>32</v>
      </c>
      <c r="C12" s="34" t="s">
        <v>39</v>
      </c>
      <c r="D12" s="16">
        <v>679.87</v>
      </c>
      <c r="E12" s="17">
        <v>63.15</v>
      </c>
      <c r="F12" s="18">
        <f t="shared" si="0"/>
        <v>616.72</v>
      </c>
      <c r="G12" s="36"/>
      <c r="H12" s="36"/>
      <c r="I12" s="36"/>
    </row>
    <row r="13" spans="1:34" ht="12" customHeight="1">
      <c r="A13" s="13"/>
      <c r="B13" s="20" t="s">
        <v>22</v>
      </c>
      <c r="C13" s="33" t="s">
        <v>23</v>
      </c>
      <c r="D13" s="16">
        <v>448.87</v>
      </c>
      <c r="E13" s="17">
        <v>15.54</v>
      </c>
      <c r="F13" s="18">
        <f t="shared" si="0"/>
        <v>433.33</v>
      </c>
      <c r="G13" s="36"/>
      <c r="H13" s="36"/>
      <c r="I13" s="36"/>
    </row>
    <row r="14" spans="1:34" ht="12" customHeight="1">
      <c r="A14" s="13"/>
      <c r="B14" s="20" t="s">
        <v>44</v>
      </c>
      <c r="C14" s="32" t="s">
        <v>45</v>
      </c>
      <c r="D14" s="16">
        <v>127.09</v>
      </c>
      <c r="E14" s="17">
        <v>10.29</v>
      </c>
      <c r="F14" s="18">
        <f t="shared" si="0"/>
        <v>116.80000000000001</v>
      </c>
      <c r="G14" s="36"/>
      <c r="H14" s="36"/>
      <c r="I14" s="36"/>
    </row>
    <row r="15" spans="1:34" ht="12" customHeight="1">
      <c r="A15" s="13"/>
      <c r="B15" s="14" t="s">
        <v>26</v>
      </c>
      <c r="C15" s="33" t="s">
        <v>39</v>
      </c>
      <c r="D15" s="16">
        <v>366.38</v>
      </c>
      <c r="E15" s="17">
        <v>3.83</v>
      </c>
      <c r="F15" s="18">
        <f t="shared" si="0"/>
        <v>362.55</v>
      </c>
      <c r="G15" s="36"/>
      <c r="H15" s="36"/>
      <c r="I15" s="36"/>
    </row>
    <row r="16" spans="1:34" ht="12" customHeight="1">
      <c r="A16" s="13"/>
      <c r="B16" s="20" t="s">
        <v>27</v>
      </c>
      <c r="C16" s="33" t="s">
        <v>39</v>
      </c>
      <c r="D16" s="16">
        <v>448.88</v>
      </c>
      <c r="E16" s="17">
        <v>15.54</v>
      </c>
      <c r="F16" s="18">
        <f t="shared" si="0"/>
        <v>433.34</v>
      </c>
      <c r="G16" s="36"/>
      <c r="H16" s="36"/>
      <c r="I16" s="36"/>
    </row>
    <row r="17" spans="1:9" ht="12" customHeight="1">
      <c r="A17" s="13"/>
      <c r="B17" s="20"/>
      <c r="C17" s="33"/>
      <c r="D17" s="23">
        <f>SUM(D8:D16)</f>
        <v>5888.34</v>
      </c>
      <c r="E17" s="23">
        <f t="shared" ref="E17:F17" si="1">SUM(E8:E16)</f>
        <v>263.14</v>
      </c>
      <c r="F17" s="23">
        <f t="shared" si="1"/>
        <v>5625.2000000000007</v>
      </c>
      <c r="G17" s="36"/>
      <c r="H17" s="36"/>
      <c r="I17" s="36"/>
    </row>
    <row r="18" spans="1:9" ht="12" customHeight="1">
      <c r="A18" s="13"/>
      <c r="B18" s="20"/>
      <c r="C18" s="33"/>
      <c r="D18" s="16"/>
      <c r="E18" s="17"/>
      <c r="F18" s="18"/>
      <c r="G18" s="36"/>
      <c r="H18" s="36"/>
      <c r="I18" s="36"/>
    </row>
    <row r="19" spans="1:9" ht="12" customHeight="1">
      <c r="A19" s="13"/>
      <c r="B19" s="20"/>
      <c r="C19" s="33"/>
      <c r="D19" s="16"/>
      <c r="E19" s="17"/>
      <c r="F19" s="18"/>
      <c r="G19" s="36"/>
      <c r="H19" s="36"/>
      <c r="I19" s="36"/>
    </row>
    <row r="20" spans="1:9" ht="12" customHeight="1">
      <c r="A20" s="13"/>
      <c r="B20" s="24"/>
      <c r="C20" s="25" t="s">
        <v>28</v>
      </c>
      <c r="D20" s="16">
        <v>391.48</v>
      </c>
      <c r="E20" s="17">
        <v>40.81</v>
      </c>
      <c r="F20" s="18">
        <f t="shared" si="0"/>
        <v>350.67</v>
      </c>
      <c r="G20" s="36"/>
      <c r="H20" s="36"/>
      <c r="I20" s="36"/>
    </row>
    <row r="21" spans="1:9" ht="12" customHeight="1">
      <c r="A21" s="13"/>
      <c r="B21" s="19" t="s">
        <v>46</v>
      </c>
      <c r="C21" s="22" t="s">
        <v>47</v>
      </c>
      <c r="D21" s="16">
        <v>1394.36</v>
      </c>
      <c r="E21" s="17">
        <v>194.36</v>
      </c>
      <c r="F21" s="18">
        <f t="shared" si="0"/>
        <v>1200</v>
      </c>
      <c r="G21" s="36"/>
      <c r="H21" s="36"/>
      <c r="I21" s="36"/>
    </row>
    <row r="22" spans="1:9" ht="12" customHeight="1">
      <c r="A22" s="13"/>
      <c r="B22" s="24"/>
      <c r="C22" s="28" t="s">
        <v>28</v>
      </c>
      <c r="D22" s="16">
        <v>391.48</v>
      </c>
      <c r="E22" s="17">
        <v>40.81</v>
      </c>
      <c r="F22" s="18">
        <f t="shared" si="0"/>
        <v>350.67</v>
      </c>
      <c r="G22" s="36"/>
      <c r="H22" s="36"/>
      <c r="I22" s="36"/>
    </row>
    <row r="23" spans="1:9" ht="12" customHeight="1">
      <c r="D23" s="29">
        <f>SUM(D20:D22)</f>
        <v>2177.3199999999997</v>
      </c>
      <c r="E23" s="29">
        <f t="shared" ref="E23:F23" si="2">SUM(E20:E22)</f>
        <v>275.98</v>
      </c>
      <c r="F23" s="29">
        <f t="shared" si="2"/>
        <v>1901.3400000000001</v>
      </c>
    </row>
  </sheetData>
  <autoFilter ref="B4:F22"/>
  <mergeCells count="3">
    <mergeCell ref="A1:G1"/>
    <mergeCell ref="A2:G2"/>
    <mergeCell ref="A3:G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sqref="A1:XFD3"/>
    </sheetView>
  </sheetViews>
  <sheetFormatPr baseColWidth="10" defaultRowHeight="12" customHeight="1"/>
  <cols>
    <col min="1" max="1" width="13.140625" style="1" customWidth="1"/>
    <col min="2" max="2" width="57.28515625" style="1" customWidth="1"/>
    <col min="3" max="3" width="31.5703125" style="2" customWidth="1"/>
    <col min="4" max="4" width="17.42578125" style="30" customWidth="1"/>
    <col min="5" max="5" width="13.7109375" style="1" customWidth="1"/>
    <col min="6" max="6" width="29.85546875" style="1" customWidth="1"/>
    <col min="7" max="16384" width="11.42578125" style="1"/>
  </cols>
  <sheetData>
    <row r="1" spans="1:34" s="80" customFormat="1" ht="27" customHeight="1">
      <c r="A1" s="68" t="s">
        <v>104</v>
      </c>
      <c r="B1" s="69"/>
      <c r="C1" s="69"/>
      <c r="D1" s="69"/>
      <c r="E1" s="69"/>
      <c r="F1" s="69"/>
      <c r="G1" s="70"/>
      <c r="H1" s="71"/>
      <c r="I1" s="72"/>
      <c r="J1" s="73"/>
      <c r="K1" s="74"/>
      <c r="L1" s="75"/>
      <c r="M1" s="76"/>
      <c r="N1" s="77"/>
      <c r="O1" s="78"/>
      <c r="P1" s="78"/>
      <c r="Q1" s="79"/>
      <c r="AE1" s="81"/>
      <c r="AH1" s="81"/>
    </row>
    <row r="2" spans="1:34" s="80" customFormat="1" ht="27" customHeight="1">
      <c r="A2" s="82" t="s">
        <v>105</v>
      </c>
      <c r="B2" s="83"/>
      <c r="C2" s="83"/>
      <c r="D2" s="83"/>
      <c r="E2" s="83"/>
      <c r="F2" s="83"/>
      <c r="G2" s="84"/>
      <c r="H2" s="71"/>
      <c r="I2" s="72"/>
      <c r="J2" s="85"/>
      <c r="K2" s="74"/>
      <c r="L2" s="75"/>
      <c r="M2" s="76"/>
      <c r="N2" s="77"/>
      <c r="O2" s="78"/>
      <c r="P2" s="78"/>
      <c r="Q2" s="79"/>
      <c r="AE2" s="81"/>
      <c r="AH2" s="81"/>
    </row>
    <row r="3" spans="1:34" s="80" customFormat="1" ht="27" customHeight="1">
      <c r="A3" s="86" t="s">
        <v>111</v>
      </c>
      <c r="B3" s="87"/>
      <c r="C3" s="87"/>
      <c r="D3" s="87"/>
      <c r="E3" s="87"/>
      <c r="F3" s="87"/>
      <c r="G3" s="88"/>
      <c r="H3" s="71"/>
      <c r="I3" s="72"/>
      <c r="J3" s="73"/>
      <c r="K3" s="74"/>
      <c r="L3" s="75"/>
      <c r="M3" s="76"/>
      <c r="N3" s="77"/>
      <c r="O3" s="89"/>
      <c r="P3" s="78"/>
      <c r="Q3" s="79"/>
      <c r="AE3" s="81"/>
      <c r="AH3" s="81"/>
    </row>
    <row r="4" spans="1:34" ht="12" customHeight="1">
      <c r="D4" s="3" t="s">
        <v>0</v>
      </c>
      <c r="E4" s="4"/>
      <c r="F4" s="5"/>
    </row>
    <row r="5" spans="1:34" ht="12" customHeight="1">
      <c r="D5" s="6" t="s">
        <v>1</v>
      </c>
      <c r="E5" s="4"/>
      <c r="F5" s="7"/>
    </row>
    <row r="6" spans="1:34" ht="12" customHeight="1">
      <c r="D6" s="8"/>
      <c r="E6" s="4"/>
    </row>
    <row r="7" spans="1:34" ht="15">
      <c r="A7" s="9" t="s">
        <v>2</v>
      </c>
      <c r="B7" s="9"/>
      <c r="C7" s="10" t="s">
        <v>3</v>
      </c>
      <c r="D7" s="11" t="s">
        <v>4</v>
      </c>
      <c r="E7" s="12" t="s">
        <v>5</v>
      </c>
      <c r="F7" s="9" t="s">
        <v>6</v>
      </c>
    </row>
    <row r="8" spans="1:34" ht="12" customHeight="1">
      <c r="A8" s="13"/>
      <c r="B8" s="14" t="s">
        <v>19</v>
      </c>
      <c r="C8" s="33" t="s">
        <v>39</v>
      </c>
      <c r="D8" s="16">
        <v>2019.94</v>
      </c>
      <c r="E8" s="17">
        <v>69.94</v>
      </c>
      <c r="F8" s="18">
        <f>+D8-E8</f>
        <v>1950</v>
      </c>
      <c r="G8" s="36"/>
      <c r="H8" s="36"/>
      <c r="I8" s="36"/>
      <c r="J8" s="36"/>
    </row>
  </sheetData>
  <autoFilter ref="B4:F8"/>
  <mergeCells count="3">
    <mergeCell ref="A1:G1"/>
    <mergeCell ref="A2:G2"/>
    <mergeCell ref="A3:G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sqref="A1:XFD3"/>
    </sheetView>
  </sheetViews>
  <sheetFormatPr baseColWidth="10" defaultRowHeight="12" customHeight="1"/>
  <cols>
    <col min="1" max="1" width="13.140625" style="1" customWidth="1"/>
    <col min="2" max="2" width="56.140625" style="1" customWidth="1"/>
    <col min="3" max="3" width="39.7109375" style="2" customWidth="1"/>
    <col min="4" max="4" width="17.42578125" style="30" customWidth="1"/>
    <col min="5" max="5" width="13.7109375" style="1" customWidth="1"/>
    <col min="6" max="6" width="25.28515625" style="1" customWidth="1"/>
    <col min="7" max="16384" width="11.42578125" style="1"/>
  </cols>
  <sheetData>
    <row r="1" spans="1:34" s="80" customFormat="1" ht="27" customHeight="1">
      <c r="A1" s="68" t="s">
        <v>104</v>
      </c>
      <c r="B1" s="69"/>
      <c r="C1" s="69"/>
      <c r="D1" s="69"/>
      <c r="E1" s="69"/>
      <c r="F1" s="69"/>
      <c r="G1" s="70"/>
      <c r="H1" s="71"/>
      <c r="I1" s="72"/>
      <c r="J1" s="73"/>
      <c r="K1" s="74"/>
      <c r="L1" s="75"/>
      <c r="M1" s="76"/>
      <c r="N1" s="77"/>
      <c r="O1" s="78"/>
      <c r="P1" s="78"/>
      <c r="Q1" s="79"/>
      <c r="AE1" s="81"/>
      <c r="AH1" s="81"/>
    </row>
    <row r="2" spans="1:34" s="80" customFormat="1" ht="27" customHeight="1">
      <c r="A2" s="82" t="s">
        <v>105</v>
      </c>
      <c r="B2" s="83"/>
      <c r="C2" s="83"/>
      <c r="D2" s="83"/>
      <c r="E2" s="83"/>
      <c r="F2" s="83"/>
      <c r="G2" s="84"/>
      <c r="H2" s="71"/>
      <c r="I2" s="72"/>
      <c r="J2" s="85"/>
      <c r="K2" s="74"/>
      <c r="L2" s="75"/>
      <c r="M2" s="76"/>
      <c r="N2" s="77"/>
      <c r="O2" s="78"/>
      <c r="P2" s="78"/>
      <c r="Q2" s="79"/>
      <c r="AE2" s="81"/>
      <c r="AH2" s="81"/>
    </row>
    <row r="3" spans="1:34" s="80" customFormat="1" ht="27" customHeight="1">
      <c r="A3" s="86" t="s">
        <v>112</v>
      </c>
      <c r="B3" s="87"/>
      <c r="C3" s="87"/>
      <c r="D3" s="87"/>
      <c r="E3" s="87"/>
      <c r="F3" s="87"/>
      <c r="G3" s="88"/>
      <c r="H3" s="71"/>
      <c r="I3" s="72"/>
      <c r="J3" s="73"/>
      <c r="K3" s="74"/>
      <c r="L3" s="75"/>
      <c r="M3" s="76"/>
      <c r="N3" s="77"/>
      <c r="O3" s="89"/>
      <c r="P3" s="78"/>
      <c r="Q3" s="79"/>
      <c r="AE3" s="81"/>
      <c r="AH3" s="81"/>
    </row>
    <row r="4" spans="1:34" ht="12" customHeight="1">
      <c r="D4" s="3" t="s">
        <v>0</v>
      </c>
      <c r="E4" s="4"/>
      <c r="F4" s="5"/>
    </row>
    <row r="5" spans="1:34" ht="12" customHeight="1">
      <c r="D5" s="6" t="s">
        <v>1</v>
      </c>
      <c r="E5" s="4"/>
      <c r="F5" s="7"/>
    </row>
    <row r="6" spans="1:34" ht="12" customHeight="1">
      <c r="D6" s="8"/>
      <c r="E6" s="4"/>
    </row>
    <row r="7" spans="1:34" ht="15">
      <c r="A7" s="9" t="s">
        <v>2</v>
      </c>
      <c r="B7" s="9"/>
      <c r="C7" s="10" t="s">
        <v>3</v>
      </c>
      <c r="D7" s="11" t="s">
        <v>4</v>
      </c>
      <c r="E7" s="12" t="s">
        <v>5</v>
      </c>
      <c r="F7" s="9" t="s">
        <v>6</v>
      </c>
    </row>
    <row r="8" spans="1:34" ht="12" customHeight="1">
      <c r="A8" s="13"/>
      <c r="B8" s="20"/>
      <c r="C8" s="33"/>
      <c r="D8" s="16"/>
      <c r="E8" s="17"/>
      <c r="F8" s="18"/>
      <c r="G8" s="36"/>
      <c r="H8" s="36"/>
      <c r="I8" s="36"/>
      <c r="J8" s="36"/>
    </row>
    <row r="9" spans="1:34" ht="12" customHeight="1">
      <c r="A9" s="13"/>
      <c r="B9" s="24"/>
      <c r="C9" s="25" t="s">
        <v>28</v>
      </c>
      <c r="D9" s="16">
        <v>391.48</v>
      </c>
      <c r="E9" s="17">
        <v>40.81</v>
      </c>
      <c r="F9" s="18">
        <f>+D9-E9</f>
        <v>350.67</v>
      </c>
      <c r="G9" s="36"/>
      <c r="H9" s="36"/>
      <c r="I9" s="36"/>
      <c r="J9" s="36"/>
    </row>
    <row r="10" spans="1:34" ht="12" customHeight="1">
      <c r="A10" s="13"/>
      <c r="B10" s="24" t="s">
        <v>29</v>
      </c>
      <c r="C10" s="26" t="s">
        <v>30</v>
      </c>
      <c r="D10" s="16">
        <v>432.63</v>
      </c>
      <c r="E10" s="17">
        <v>49.29</v>
      </c>
      <c r="F10" s="18">
        <f t="shared" ref="F10:F12" si="0">+D10-E10</f>
        <v>383.34</v>
      </c>
      <c r="G10" s="36"/>
      <c r="H10" s="36"/>
      <c r="I10" s="36"/>
      <c r="J10" s="36"/>
    </row>
    <row r="11" spans="1:34" ht="12" customHeight="1">
      <c r="A11" s="13"/>
      <c r="B11" s="19"/>
      <c r="C11" s="25" t="s">
        <v>28</v>
      </c>
      <c r="D11" s="16">
        <v>391.48</v>
      </c>
      <c r="E11" s="17">
        <v>40.81</v>
      </c>
      <c r="F11" s="18">
        <f t="shared" si="0"/>
        <v>350.67</v>
      </c>
      <c r="G11" s="36"/>
      <c r="H11" s="36"/>
      <c r="I11" s="36"/>
      <c r="J11" s="36"/>
    </row>
    <row r="12" spans="1:34" ht="12" customHeight="1">
      <c r="A12" s="13"/>
      <c r="B12" s="24"/>
      <c r="C12" s="28" t="s">
        <v>28</v>
      </c>
      <c r="D12" s="16">
        <v>391.48</v>
      </c>
      <c r="E12" s="17">
        <v>40.81</v>
      </c>
      <c r="F12" s="18">
        <f t="shared" si="0"/>
        <v>350.67</v>
      </c>
      <c r="G12" s="36"/>
      <c r="H12" s="36"/>
      <c r="I12" s="36"/>
      <c r="J12" s="36"/>
    </row>
    <row r="13" spans="1:34" s="37" customFormat="1" ht="15">
      <c r="C13" s="38"/>
      <c r="D13" s="29">
        <f>SUM(D9:D12)</f>
        <v>1607.0700000000002</v>
      </c>
      <c r="E13" s="29">
        <f t="shared" ref="E13:F13" si="1">SUM(E9:E12)</f>
        <v>171.72</v>
      </c>
      <c r="F13" s="29">
        <f t="shared" si="1"/>
        <v>1435.3500000000001</v>
      </c>
    </row>
  </sheetData>
  <autoFilter ref="B4:F12"/>
  <mergeCells count="3">
    <mergeCell ref="A1:G1"/>
    <mergeCell ref="A2:G2"/>
    <mergeCell ref="A3:G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sqref="A1:XFD3"/>
    </sheetView>
  </sheetViews>
  <sheetFormatPr baseColWidth="10" defaultRowHeight="12" customHeight="1"/>
  <cols>
    <col min="1" max="1" width="13.140625" style="1" customWidth="1"/>
    <col min="2" max="2" width="52.7109375" style="1" customWidth="1"/>
    <col min="3" max="3" width="37.5703125" style="2" customWidth="1"/>
    <col min="4" max="4" width="17.42578125" style="30" customWidth="1"/>
    <col min="5" max="5" width="13.7109375" style="1" customWidth="1"/>
    <col min="6" max="6" width="29" style="1" customWidth="1"/>
    <col min="7" max="16384" width="11.42578125" style="1"/>
  </cols>
  <sheetData>
    <row r="1" spans="1:34" s="80" customFormat="1" ht="27" customHeight="1">
      <c r="A1" s="68" t="s">
        <v>104</v>
      </c>
      <c r="B1" s="69"/>
      <c r="C1" s="69"/>
      <c r="D1" s="69"/>
      <c r="E1" s="69"/>
      <c r="F1" s="69"/>
      <c r="G1" s="70"/>
      <c r="H1" s="71"/>
      <c r="I1" s="72"/>
      <c r="J1" s="73"/>
      <c r="K1" s="74"/>
      <c r="L1" s="75"/>
      <c r="M1" s="76"/>
      <c r="N1" s="77"/>
      <c r="O1" s="78"/>
      <c r="P1" s="78"/>
      <c r="Q1" s="79"/>
      <c r="AE1" s="81"/>
      <c r="AH1" s="81"/>
    </row>
    <row r="2" spans="1:34" s="80" customFormat="1" ht="27" customHeight="1">
      <c r="A2" s="82" t="s">
        <v>105</v>
      </c>
      <c r="B2" s="83"/>
      <c r="C2" s="83"/>
      <c r="D2" s="83"/>
      <c r="E2" s="83"/>
      <c r="F2" s="83"/>
      <c r="G2" s="84"/>
      <c r="H2" s="71"/>
      <c r="I2" s="72"/>
      <c r="J2" s="85"/>
      <c r="K2" s="74"/>
      <c r="L2" s="75"/>
      <c r="M2" s="76"/>
      <c r="N2" s="77"/>
      <c r="O2" s="78"/>
      <c r="P2" s="78"/>
      <c r="Q2" s="79"/>
      <c r="AE2" s="81"/>
      <c r="AH2" s="81"/>
    </row>
    <row r="3" spans="1:34" s="80" customFormat="1" ht="27" customHeight="1">
      <c r="A3" s="86" t="s">
        <v>113</v>
      </c>
      <c r="B3" s="87"/>
      <c r="C3" s="87"/>
      <c r="D3" s="87"/>
      <c r="E3" s="87"/>
      <c r="F3" s="87"/>
      <c r="G3" s="88"/>
      <c r="H3" s="71"/>
      <c r="I3" s="72"/>
      <c r="J3" s="73"/>
      <c r="K3" s="74"/>
      <c r="L3" s="75"/>
      <c r="M3" s="76"/>
      <c r="N3" s="77"/>
      <c r="O3" s="89"/>
      <c r="P3" s="78"/>
      <c r="Q3" s="79"/>
      <c r="AE3" s="81"/>
      <c r="AH3" s="81"/>
    </row>
    <row r="4" spans="1:34" ht="12" customHeight="1">
      <c r="D4" s="3" t="s">
        <v>0</v>
      </c>
      <c r="E4" s="4"/>
      <c r="F4" s="5"/>
    </row>
    <row r="5" spans="1:34" ht="12" customHeight="1">
      <c r="D5" s="6" t="s">
        <v>1</v>
      </c>
      <c r="E5" s="4"/>
      <c r="F5" s="7"/>
    </row>
    <row r="6" spans="1:34" ht="12" customHeight="1">
      <c r="D6" s="8"/>
      <c r="E6" s="4"/>
    </row>
    <row r="7" spans="1:34" ht="15">
      <c r="A7" s="9" t="s">
        <v>2</v>
      </c>
      <c r="B7" s="9"/>
      <c r="C7" s="10" t="s">
        <v>3</v>
      </c>
      <c r="D7" s="11" t="s">
        <v>4</v>
      </c>
      <c r="E7" s="12" t="s">
        <v>5</v>
      </c>
      <c r="F7" s="9" t="s">
        <v>6</v>
      </c>
    </row>
    <row r="8" spans="1:34" ht="12" customHeight="1">
      <c r="A8" s="13"/>
      <c r="B8" s="14" t="s">
        <v>7</v>
      </c>
      <c r="C8" s="32" t="s">
        <v>8</v>
      </c>
      <c r="D8" s="16">
        <v>488.97</v>
      </c>
      <c r="E8" s="17">
        <v>22.3</v>
      </c>
      <c r="F8" s="18">
        <f>+D8-E8</f>
        <v>466.67</v>
      </c>
    </row>
    <row r="9" spans="1:34" ht="12" customHeight="1">
      <c r="A9" s="13"/>
      <c r="B9" s="14" t="s">
        <v>48</v>
      </c>
      <c r="C9" s="32" t="s">
        <v>39</v>
      </c>
      <c r="D9" s="16">
        <v>369.74</v>
      </c>
      <c r="E9" s="17">
        <v>4.1900000000000004</v>
      </c>
      <c r="F9" s="18">
        <f t="shared" ref="F9:F15" si="0">+D9-E9</f>
        <v>365.55</v>
      </c>
    </row>
    <row r="10" spans="1:34" ht="12" customHeight="1">
      <c r="A10" s="13"/>
      <c r="B10" s="14" t="s">
        <v>19</v>
      </c>
      <c r="C10" s="33" t="s">
        <v>39</v>
      </c>
      <c r="D10" s="16">
        <v>448.87</v>
      </c>
      <c r="E10" s="17">
        <v>15.54</v>
      </c>
      <c r="F10" s="18">
        <f t="shared" si="0"/>
        <v>433.33</v>
      </c>
    </row>
    <row r="11" spans="1:34" ht="12" customHeight="1">
      <c r="A11" s="13"/>
      <c r="B11" s="19" t="s">
        <v>32</v>
      </c>
      <c r="C11" s="34" t="s">
        <v>39</v>
      </c>
      <c r="D11" s="16">
        <v>679.87</v>
      </c>
      <c r="E11" s="17">
        <v>63.15</v>
      </c>
      <c r="F11" s="18">
        <f t="shared" si="0"/>
        <v>616.72</v>
      </c>
    </row>
    <row r="12" spans="1:34" ht="12" customHeight="1">
      <c r="A12" s="13"/>
      <c r="B12" s="19" t="s">
        <v>33</v>
      </c>
      <c r="C12" s="34" t="s">
        <v>34</v>
      </c>
      <c r="D12" s="16">
        <v>598.08000000000004</v>
      </c>
      <c r="E12" s="17">
        <v>49.85</v>
      </c>
      <c r="F12" s="18">
        <f t="shared" si="0"/>
        <v>548.23</v>
      </c>
    </row>
    <row r="13" spans="1:34" ht="12" customHeight="1">
      <c r="A13" s="13"/>
      <c r="B13" s="14" t="s">
        <v>49</v>
      </c>
      <c r="C13" s="39" t="s">
        <v>50</v>
      </c>
      <c r="D13" s="16">
        <v>654.64</v>
      </c>
      <c r="E13" s="17">
        <v>58.89</v>
      </c>
      <c r="F13" s="18">
        <f t="shared" si="0"/>
        <v>595.75</v>
      </c>
    </row>
    <row r="14" spans="1:34" ht="12" customHeight="1">
      <c r="A14" s="13"/>
      <c r="B14" s="19" t="s">
        <v>51</v>
      </c>
      <c r="C14" s="22" t="s">
        <v>52</v>
      </c>
      <c r="D14" s="16">
        <v>716.35</v>
      </c>
      <c r="E14" s="17">
        <v>69.680000000000007</v>
      </c>
      <c r="F14" s="18">
        <f t="shared" si="0"/>
        <v>646.67000000000007</v>
      </c>
    </row>
    <row r="15" spans="1:34" ht="12" customHeight="1">
      <c r="A15" s="13"/>
      <c r="B15" s="19" t="s">
        <v>53</v>
      </c>
      <c r="C15" s="22" t="s">
        <v>54</v>
      </c>
      <c r="D15" s="16">
        <v>679.87</v>
      </c>
      <c r="E15" s="17">
        <v>63.15</v>
      </c>
      <c r="F15" s="18">
        <f t="shared" si="0"/>
        <v>616.72</v>
      </c>
    </row>
    <row r="16" spans="1:34" ht="12" customHeight="1">
      <c r="D16" s="29">
        <f>SUM(D8:D15)</f>
        <v>4636.3899999999994</v>
      </c>
      <c r="E16" s="29">
        <f t="shared" ref="E16:F16" si="1">SUM(E8:E15)</f>
        <v>346.75</v>
      </c>
      <c r="F16" s="29">
        <f t="shared" si="1"/>
        <v>4289.6400000000003</v>
      </c>
    </row>
  </sheetData>
  <autoFilter ref="B4:F15"/>
  <mergeCells count="3">
    <mergeCell ref="A1:G1"/>
    <mergeCell ref="A2:G2"/>
    <mergeCell ref="A3:G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opLeftCell="B1" zoomScaleNormal="100" workbookViewId="0">
      <pane xSplit="1" ySplit="7" topLeftCell="C8" activePane="bottomRight" state="frozen"/>
      <selection activeCell="C23" sqref="C23"/>
      <selection pane="topRight" activeCell="C23" sqref="C23"/>
      <selection pane="bottomLeft" activeCell="C23" sqref="C23"/>
      <selection pane="bottomRight" sqref="A1:XFD3"/>
    </sheetView>
  </sheetViews>
  <sheetFormatPr baseColWidth="10" defaultRowHeight="12" customHeight="1"/>
  <cols>
    <col min="1" max="1" width="13.140625" style="1" customWidth="1"/>
    <col min="2" max="2" width="56.140625" style="1" customWidth="1"/>
    <col min="3" max="3" width="27.7109375" style="2" customWidth="1"/>
    <col min="4" max="4" width="17.42578125" style="30" customWidth="1"/>
    <col min="5" max="5" width="12.85546875" style="1" bestFit="1" customWidth="1"/>
    <col min="6" max="6" width="13.7109375" style="1" customWidth="1"/>
    <col min="7" max="7" width="24.5703125" style="1" customWidth="1"/>
    <col min="8" max="16384" width="11.42578125" style="1"/>
  </cols>
  <sheetData>
    <row r="1" spans="1:34" s="80" customFormat="1" ht="27" customHeight="1">
      <c r="A1" s="68" t="s">
        <v>104</v>
      </c>
      <c r="B1" s="69"/>
      <c r="C1" s="69"/>
      <c r="D1" s="69"/>
      <c r="E1" s="69"/>
      <c r="F1" s="69"/>
      <c r="G1" s="70"/>
      <c r="H1" s="71"/>
      <c r="I1" s="72"/>
      <c r="J1" s="73"/>
      <c r="K1" s="74"/>
      <c r="L1" s="75"/>
      <c r="M1" s="76"/>
      <c r="N1" s="77"/>
      <c r="O1" s="78"/>
      <c r="P1" s="78"/>
      <c r="Q1" s="79"/>
      <c r="AE1" s="81"/>
      <c r="AH1" s="81"/>
    </row>
    <row r="2" spans="1:34" s="80" customFormat="1" ht="27" customHeight="1">
      <c r="A2" s="82" t="s">
        <v>105</v>
      </c>
      <c r="B2" s="83"/>
      <c r="C2" s="83"/>
      <c r="D2" s="83"/>
      <c r="E2" s="83"/>
      <c r="F2" s="83"/>
      <c r="G2" s="84"/>
      <c r="H2" s="71"/>
      <c r="I2" s="72"/>
      <c r="J2" s="85"/>
      <c r="K2" s="74"/>
      <c r="L2" s="75"/>
      <c r="M2" s="76"/>
      <c r="N2" s="77"/>
      <c r="O2" s="78"/>
      <c r="P2" s="78"/>
      <c r="Q2" s="79"/>
      <c r="AE2" s="81"/>
      <c r="AH2" s="81"/>
    </row>
    <row r="3" spans="1:34" s="80" customFormat="1" ht="27" customHeight="1">
      <c r="A3" s="86" t="s">
        <v>114</v>
      </c>
      <c r="B3" s="87"/>
      <c r="C3" s="87"/>
      <c r="D3" s="87"/>
      <c r="E3" s="87"/>
      <c r="F3" s="87"/>
      <c r="G3" s="88"/>
      <c r="H3" s="71"/>
      <c r="I3" s="72"/>
      <c r="J3" s="73"/>
      <c r="K3" s="74"/>
      <c r="L3" s="75"/>
      <c r="M3" s="76"/>
      <c r="N3" s="77"/>
      <c r="O3" s="89"/>
      <c r="P3" s="78"/>
      <c r="Q3" s="79"/>
      <c r="AE3" s="81"/>
      <c r="AH3" s="81"/>
    </row>
    <row r="4" spans="1:34" ht="12" customHeight="1">
      <c r="D4" s="3" t="s">
        <v>0</v>
      </c>
      <c r="E4" s="4"/>
      <c r="F4" s="4"/>
    </row>
    <row r="5" spans="1:34" ht="12" customHeight="1">
      <c r="D5" s="6" t="s">
        <v>1</v>
      </c>
      <c r="E5" s="4"/>
      <c r="F5" s="4"/>
    </row>
    <row r="6" spans="1:34" ht="12" customHeight="1">
      <c r="D6" s="8"/>
      <c r="E6" s="4"/>
      <c r="F6" s="4"/>
    </row>
    <row r="7" spans="1:34" ht="15">
      <c r="A7" s="9" t="s">
        <v>2</v>
      </c>
      <c r="B7" s="9"/>
      <c r="C7" s="10" t="s">
        <v>3</v>
      </c>
      <c r="D7" s="11" t="s">
        <v>4</v>
      </c>
      <c r="E7" s="12" t="s">
        <v>55</v>
      </c>
      <c r="F7" s="12" t="s">
        <v>5</v>
      </c>
      <c r="G7" s="12" t="s">
        <v>6</v>
      </c>
    </row>
    <row r="8" spans="1:34" ht="12" customHeight="1">
      <c r="A8" s="13"/>
      <c r="B8" s="19" t="s">
        <v>46</v>
      </c>
      <c r="C8" s="22" t="s">
        <v>47</v>
      </c>
      <c r="D8" s="16">
        <v>1742.95</v>
      </c>
      <c r="E8" s="17"/>
      <c r="F8" s="17">
        <v>242.95</v>
      </c>
      <c r="G8" s="40">
        <f>+D8+E8-F8</f>
        <v>1500</v>
      </c>
    </row>
    <row r="9" spans="1:34" ht="12" customHeight="1">
      <c r="A9" s="13"/>
      <c r="B9" s="20" t="s">
        <v>56</v>
      </c>
      <c r="C9" s="33" t="s">
        <v>57</v>
      </c>
      <c r="D9" s="16">
        <v>7552.77</v>
      </c>
      <c r="E9" s="17"/>
      <c r="F9" s="17">
        <v>1052.77</v>
      </c>
      <c r="G9" s="40">
        <f t="shared" ref="G9:G10" si="0">+D9+E9-F9</f>
        <v>6500</v>
      </c>
    </row>
    <row r="10" spans="1:34" ht="12" customHeight="1">
      <c r="A10" s="13"/>
      <c r="B10" s="24"/>
      <c r="C10" s="28"/>
      <c r="D10" s="23">
        <f>SUM(D8:D9)</f>
        <v>9295.7200000000012</v>
      </c>
      <c r="E10" s="23">
        <f>SUM(E8:E9)</f>
        <v>0</v>
      </c>
      <c r="F10" s="23">
        <f>SUM(F8:F9)</f>
        <v>1295.72</v>
      </c>
      <c r="G10" s="40">
        <f t="shared" si="0"/>
        <v>8000.0000000000009</v>
      </c>
    </row>
  </sheetData>
  <autoFilter ref="B4:F10"/>
  <mergeCells count="3">
    <mergeCell ref="A1:G1"/>
    <mergeCell ref="A2:G2"/>
    <mergeCell ref="A3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T EXT 2DANOV</vt:lpstr>
      <vt:lpstr>t ext 1ra nov</vt:lpstr>
      <vt:lpstr>T EXT 2DA OCT</vt:lpstr>
      <vt:lpstr>T EXT 1RA OCT</vt:lpstr>
      <vt:lpstr>T EXTR 30SEP</vt:lpstr>
      <vt:lpstr>T EXT 2DA AGO</vt:lpstr>
      <vt:lpstr>t ext 2jul</vt:lpstr>
      <vt:lpstr>t ext 15jul</vt:lpstr>
      <vt:lpstr>T EXTR 1RAJUN</vt:lpstr>
      <vt:lpstr>T EXTR 31 MAY</vt:lpstr>
      <vt:lpstr>t ext15 MAY</vt:lpstr>
      <vt:lpstr>T EXR 30 ABR</vt:lpstr>
      <vt:lpstr>T EXT 15ABR</vt:lpstr>
      <vt:lpstr>t ext 31mar</vt:lpstr>
      <vt:lpstr>t ext 15mar</vt:lpstr>
      <vt:lpstr>t ext 2daFEB</vt:lpstr>
      <vt:lpstr>ext 1rafeb</vt:lpstr>
      <vt:lpstr>T EXT 31ene</vt:lpstr>
      <vt:lpstr>t ext15ene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2021-02-09T15:41:30Z</dcterms:created>
  <dcterms:modified xsi:type="dcterms:W3CDTF">2021-02-09T16:17:35Z</dcterms:modified>
</cp:coreProperties>
</file>