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firstSheet="1" activeTab="12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25" i="7"/>
  <c r="F25"/>
  <c r="J23"/>
  <c r="J24"/>
  <c r="J7" i="20"/>
  <c r="J8"/>
  <c r="J9"/>
  <c r="J10"/>
  <c r="J11"/>
  <c r="I16"/>
  <c r="H16"/>
  <c r="G16"/>
  <c r="F16"/>
  <c r="J14"/>
  <c r="J13"/>
  <c r="J12"/>
  <c r="J6"/>
  <c r="J5"/>
  <c r="F3"/>
  <c r="K2"/>
  <c r="J27" i="10"/>
  <c r="I27"/>
  <c r="J9"/>
  <c r="J9" i="19"/>
  <c r="I9"/>
  <c r="H9"/>
  <c r="G9"/>
  <c r="F9"/>
  <c r="J8"/>
  <c r="J7"/>
  <c r="J6"/>
  <c r="J5"/>
  <c r="F3"/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F32"/>
  <c r="J23"/>
  <c r="J30"/>
  <c r="G24" i="6"/>
  <c r="H24"/>
  <c r="I24"/>
  <c r="F24"/>
  <c r="J22"/>
  <c r="J15"/>
  <c r="J16"/>
  <c r="J17"/>
  <c r="G21" i="8"/>
  <c r="H21"/>
  <c r="I21"/>
  <c r="J21"/>
  <c r="F21"/>
  <c r="J22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7" i="10"/>
  <c r="J20"/>
  <c r="J19"/>
  <c r="F29" i="15"/>
  <c r="G29"/>
  <c r="H29"/>
  <c r="I29"/>
  <c r="J7"/>
  <c r="H27" i="10"/>
  <c r="J8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32" s="1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J8"/>
  <c r="J9"/>
  <c r="J10"/>
  <c r="J11"/>
  <c r="J12"/>
  <c r="J13"/>
  <c r="J14"/>
  <c r="J15"/>
  <c r="J16"/>
  <c r="J17"/>
  <c r="J18"/>
  <c r="J19"/>
  <c r="J20"/>
  <c r="J21"/>
  <c r="J22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16" i="20" l="1"/>
  <c r="J24" i="6"/>
  <c r="J29" i="15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<sst xmlns="http://schemas.openxmlformats.org/spreadsheetml/2006/main" count="708" uniqueCount="446">
  <si>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</si>
  <si>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</si>
  <si>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</si>
  <si>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</si>
  <si>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</si>
  <si>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</si>
  <si>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</si>
  <si>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</si>
  <si>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</si>
  <si>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</si>
  <si>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</si>
  <si>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</si>
  <si>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</si>
  <si>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</si>
  <si>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</si>
  <si>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</si>
  <si>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</si>
  <si>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</si>
  <si>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</si>
  <si>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</si>
  <si>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</si>
  <si>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</si>
  <si>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</si>
  <si>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</si>
  <si>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</si>
  <si>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</si>
  <si>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</si>
  <si>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</si>
  <si>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</si>
  <si>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</si>
  <si>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</si>
  <si>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</si>
  <si>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</si>
  <si>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</si>
  <si>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</si>
  <si>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</si>
  <si>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</si>
  <si>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</si>
  <si>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</si>
  <si>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</si>
  <si>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</si>
  <si>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</si>
  <si>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</si>
  <si>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</si>
  <si>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</si>
  <si>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</si>
  <si>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</si>
  <si>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</si>
  <si>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</si>
  <si>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</si>
  <si>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</si>
  <si>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</si>
  <si>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</si>
  <si>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</si>
  <si>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</si>
  <si>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</si>
  <si>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</si>
  <si>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</si>
  <si>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</si>
  <si>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</si>
  <si>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</si>
  <si>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</si>
  <si>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</si>
  <si>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</si>
  <si>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</si>
  <si>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</si>
  <si>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</si>
  <si>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</si>
  <si>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</si>
  <si>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</si>
  <si>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</si>
  <si>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</si>
  <si>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</si>
  <si>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</si>
  <si>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</si>
  <si>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</si>
  <si>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</si>
  <si>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</si>
  <si>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</si>
  <si>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</si>
  <si>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</si>
  <si>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</si>
  <si>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</si>
  <si>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</si>
  <si>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</si>
  <si>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</si>
  <si>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</si>
  <si>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</si>
  <si>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</si>
  <si>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</si>
  <si>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</si>
  <si>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</si>
  <si>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</si>
  <si>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</si>
  <si>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</si>
  <si>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</si>
  <si>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</si>
  <si>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</si>
  <si>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</si>
  <si>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</si>
  <si>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</si>
  <si>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</si>
  <si>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</si>
  <si>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</si>
  <si>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</si>
  <si>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</si>
  <si>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</si>
  <si>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</si>
  <si>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</si>
  <si>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</si>
  <si>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</si>
  <si>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</si>
  <si>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</si>
  <si>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</si>
  <si>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</si>
  <si>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</si>
  <si>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</si>
  <si>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</si>
  <si>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</si>
  <si>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</si>
  <si>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</si>
  <si>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</si>
  <si>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</si>
  <si>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</si>
  <si>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</si>
  <si>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</si>
  <si>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</si>
  <si>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</si>
  <si>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</si>
  <si>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</si>
  <si>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</si>
  <si>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</si>
  <si>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</si>
  <si>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</si>
  <si>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</si>
  <si>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</si>
  <si>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</si>
  <si>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</si>
  <si>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</si>
  <si>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</si>
  <si>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</si>
  <si>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</si>
  <si>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</si>
  <si>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</si>
  <si>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</si>
  <si>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</si>
  <si>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</si>
  <si>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</si>
  <si>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</si>
  <si>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</si>
  <si>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</si>
  <si>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</si>
  <si>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</si>
  <si>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</si>
  <si>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</si>
  <si>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</si>
  <si>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</si>
  <si>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</si>
  <si>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</si>
  <si>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</si>
  <si>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</si>
  <si>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</si>
  <si>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</si>
  <si>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</si>
  <si>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</si>
  <si>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</si>
  <si>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</si>
  <si>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</si>
  <si>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</si>
  <si>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</si>
  <si>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</si>
  <si>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</si>
  <si>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</si>
  <si>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</si>
  <si>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</si>
  <si>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</si>
  <si>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</si>
  <si>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</si>
  <si>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</si>
  <si>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</si>
  <si>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</si>
  <si>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</si>
  <si>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</si>
  <si>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</si>
  <si>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</si>
  <si>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</si>
  <si>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</si>
  <si>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</si>
  <si>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</si>
  <si>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</si>
  <si>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</si>
  <si>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</si>
  <si>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</si>
  <si>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</si>
  <si>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</si>
  <si>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</si>
  <si>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</si>
  <si>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</si>
  <si>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</si>
  <si>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</si>
  <si>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</si>
  <si>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</si>
  <si>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</si>
  <si>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</si>
  <si>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</si>
  <si>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</si>
  <si>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</si>
  <si>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</si>
  <si>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</si>
  <si>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</si>
  <si>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</si>
  <si>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</si>
  <si>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</si>
  <si>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</si>
  <si>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</si>
  <si>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</si>
  <si>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</si>
  <si>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</si>
  <si>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</si>
  <si>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</si>
  <si>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</si>
  <si>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</si>
  <si>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</si>
  <si>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</si>
  <si>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</si>
  <si>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</si>
  <si>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</si>
  <si>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</si>
  <si>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</si>
  <si>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</si>
  <si>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</si>
  <si>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</si>
  <si>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</si>
  <si>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</si>
  <si>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</si>
  <si>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</si>
  <si>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</si>
  <si>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</si>
  <si>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</si>
  <si>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</si>
  <si>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</si>
  <si>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</si>
  <si>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</si>
  <si>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</si>
  <si>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</si>
  <si>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</si>
  <si>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</si>
  <si>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</si>
  <si>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</si>
  <si>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</si>
  <si>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</si>
  <si>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</si>
  <si>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</si>
  <si>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</si>
  <si>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</si>
  <si>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</si>
  <si>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</si>
  <si>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</si>
  <si>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</si>
  <si>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</si>
  <si>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</si>
  <si>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</si>
  <si>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</si>
  <si>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</si>
  <si>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</si>
  <si>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</si>
  <si>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</si>
  <si>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</si>
  <si>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</si>
  <si>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</si>
  <si>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</si>
  <si>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</si>
  <si>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</si>
  <si>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</si>
  <si>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</si>
  <si>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</si>
  <si>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</si>
  <si>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</si>
  <si>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</si>
  <si>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</si>
  <si>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</si>
  <si>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</si>
  <si>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</si>
  <si>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</si>
  <si>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</si>
  <si>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</si>
  <si>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</si>
  <si>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</si>
  <si>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</si>
  <si>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</si>
  <si>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</si>
  <si>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</si>
  <si>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</si>
  <si>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</si>
  <si>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</si>
  <si>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</si>
  <si>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</si>
  <si>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</si>
  <si>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</si>
  <si>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</si>
  <si>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</si>
  <si>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</si>
  <si>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</si>
  <si>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</si>
  <si>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</si>
  <si>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</si>
  <si>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</si>
  <si>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</si>
  <si>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</si>
  <si>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</si>
  <si>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</si>
  <si>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</si>
  <si>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</si>
  <si>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</si>
  <si>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</si>
  <si>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</si>
  <si>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</si>
  <si>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</si>
  <si>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</si>
  <si>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</si>
  <si>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</si>
  <si>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</si>
  <si>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</si>
  <si>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</si>
  <si>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</si>
  <si>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</si>
  <si>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</si>
  <si>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</si>
  <si>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</si>
  <si>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</si>
  <si>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</si>
  <si>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</si>
  <si>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</si>
  <si>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</si>
  <si>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</si>
  <si>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</si>
  <si>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</si>
  <si>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</si>
  <si>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</si>
  <si>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</si>
  <si>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</si>
  <si>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</si>
  <si>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</si>
  <si>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</si>
  <si>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</si>
  <si>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</si>
  <si>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</si>
  <si>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</si>
  <si>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</si>
  <si>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</si>
  <si>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</si>
  <si>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</si>
  <si>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</si>
  <si>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</si>
  <si>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</si>
  <si>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</si>
  <si>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</si>
  <si>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</si>
  <si>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</si>
  <si>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</si>
  <si>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</si>
  <si>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</si>
  <si>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</si>
  <si>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</si>
  <si>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</si>
  <si>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</si>
  <si>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</si>
  <si>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</si>
  <si>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</si>
  <si>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</si>
  <si>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</si>
  <si>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</si>
  <si>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</si>
  <si>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</si>
  <si>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</si>
  <si>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</si>
  <si>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</si>
  <si>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</si>
  <si>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</si>
  <si>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</si>
  <si>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</si>
  <si>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</si>
  <si>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</si>
  <si>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</si>
  <si>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</si>
  <si>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</si>
  <si>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</si>
  <si>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</si>
  <si>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</si>
  <si>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</si>
  <si>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</si>
  <si>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</si>
  <si>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</si>
  <si>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</si>
  <si>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MELM550804</t>
  </si>
  <si>
    <t>MANUEL MENDOZA LUNA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</si>
  <si>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</si>
  <si>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</si>
  <si>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</si>
  <si>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</si>
  <si>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</si>
  <si>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</si>
  <si>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</si>
  <si>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</si>
  <si>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</si>
  <si>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</si>
  <si>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</si>
  <si>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</si>
  <si>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</si>
  <si>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</si>
  <si>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</si>
  <si>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</si>
  <si>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</si>
  <si>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</si>
  <si>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</si>
  <si>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</si>
  <si>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</si>
  <si>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</si>
  <si>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</si>
  <si>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</si>
  <si>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</si>
  <si>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</si>
  <si>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</si>
  <si>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</si>
  <si>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</si>
  <si>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</si>
  <si>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</si>
  <si>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</si>
  <si>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</si>
  <si>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</si>
  <si>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</si>
  <si>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</si>
  <si>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</si>
  <si>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</si>
  <si>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</si>
  <si>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</si>
  <si>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</si>
  <si>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</si>
  <si>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</si>
  <si>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</si>
  <si>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</si>
  <si>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</si>
  <si>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</si>
  <si>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15 DE OCTUBRE DE 2013</t>
  </si>
  <si>
    <t>PRIMER QUINCENA DE OCTUBRE DE 2013</t>
  </si>
  <si>
    <t>NOMINA DE SUELDOS A JUBILADOS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</si>
</sst>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6" activePane="bottomLeft" state="frozen"/>
      <selection activeCell="F18" sqref="F18"/>
      <selection pane="bottomLeft" activeCell="F21" sqref="F21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443</v>
      </c>
    </row>
    <row r="3" spans="2:11">
      <c r="F3" s="97" t="s">
        <v>444</v>
      </c>
      <c r="H3" s="5"/>
    </row>
    <row r="4" spans="2:11">
      <c r="F4" s="5" t="s">
        <v>243</v>
      </c>
      <c r="H4" s="5"/>
    </row>
    <row r="5" spans="2:11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7" t="s">
        <v>242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375</v>
      </c>
      <c r="C7" s="10" t="s">
        <v>283</v>
      </c>
      <c r="D7" s="18"/>
      <c r="E7" s="11" t="s">
        <v>129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370</v>
      </c>
      <c r="C8" s="10" t="s">
        <v>284</v>
      </c>
      <c r="D8" s="18"/>
      <c r="E8" s="11" t="s">
        <v>130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380</v>
      </c>
      <c r="C9" s="10" t="s">
        <v>285</v>
      </c>
      <c r="D9" s="18"/>
      <c r="E9" s="11" t="s">
        <v>130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341</v>
      </c>
      <c r="C10" s="10" t="s">
        <v>286</v>
      </c>
      <c r="D10" s="18"/>
      <c r="E10" s="11" t="s">
        <v>130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329</v>
      </c>
      <c r="C11" s="10" t="s">
        <v>401</v>
      </c>
      <c r="D11" s="18"/>
      <c r="E11" s="11" t="s">
        <v>130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385</v>
      </c>
      <c r="C12" s="10" t="s">
        <v>287</v>
      </c>
      <c r="D12" s="18"/>
      <c r="E12" s="11" t="s">
        <v>130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310</v>
      </c>
      <c r="C13" s="10" t="s">
        <v>288</v>
      </c>
      <c r="D13" s="18"/>
      <c r="E13" s="11" t="s">
        <v>131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340</v>
      </c>
      <c r="C14" s="10" t="s">
        <v>289</v>
      </c>
      <c r="D14" s="18"/>
      <c r="E14" s="11" t="s">
        <v>130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373</v>
      </c>
      <c r="C15" s="10" t="s">
        <v>372</v>
      </c>
      <c r="D15" s="18"/>
      <c r="E15" s="11" t="s">
        <v>130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376</v>
      </c>
      <c r="C16" s="10" t="s">
        <v>290</v>
      </c>
      <c r="D16" s="18"/>
      <c r="E16" s="11" t="s">
        <v>130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371</v>
      </c>
      <c r="C17" s="10" t="s">
        <v>291</v>
      </c>
      <c r="D17" s="18"/>
      <c r="E17" s="11" t="s">
        <v>130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342</v>
      </c>
      <c r="C18" s="10" t="s">
        <v>292</v>
      </c>
      <c r="D18" s="18"/>
      <c r="E18" s="37" t="s">
        <v>133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302</v>
      </c>
      <c r="C19" s="10" t="s">
        <v>293</v>
      </c>
      <c r="D19" s="18"/>
      <c r="E19" s="11" t="s">
        <v>132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243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243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C5" sqref="C5:C14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255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15 DE OCTUBRE DE 2013</v>
      </c>
    </row>
    <row r="3" spans="1:11">
      <c r="B3" s="11"/>
      <c r="C3" s="10"/>
      <c r="F3" s="23" t="str">
        <f>'GOB1'!F3</f>
        <v>PRIMER QUINCENA DE OCTUBRE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128</v>
      </c>
      <c r="F4" s="54" t="s">
        <v>5</v>
      </c>
      <c r="G4" s="54" t="s">
        <v>256</v>
      </c>
      <c r="H4" s="85" t="s">
        <v>393</v>
      </c>
      <c r="I4" s="54" t="s">
        <v>242</v>
      </c>
      <c r="J4" s="54" t="s">
        <v>6</v>
      </c>
      <c r="K4" s="68" t="s">
        <v>7</v>
      </c>
    </row>
    <row r="5" spans="1:11" ht="24.75" customHeight="1">
      <c r="B5" s="10" t="s">
        <v>264</v>
      </c>
      <c r="C5" s="10" t="s">
        <v>263</v>
      </c>
      <c r="D5" s="10"/>
      <c r="E5" s="10" t="s">
        <v>265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280</v>
      </c>
    </row>
    <row r="6" spans="1:11" ht="24.75" customHeight="1">
      <c r="B6" s="10" t="s">
        <v>267</v>
      </c>
      <c r="C6" s="10" t="s">
        <v>266</v>
      </c>
      <c r="D6" s="10"/>
      <c r="E6" s="10" t="s">
        <v>268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280</v>
      </c>
    </row>
    <row r="7" spans="1:11" ht="24.75" customHeight="1">
      <c r="B7" s="10" t="s">
        <v>270</v>
      </c>
      <c r="C7" s="10" t="s">
        <v>269</v>
      </c>
      <c r="D7" s="10"/>
      <c r="E7" s="10" t="s">
        <v>268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280</v>
      </c>
    </row>
    <row r="8" spans="1:11" ht="24.75" customHeight="1">
      <c r="B8" s="10" t="s">
        <v>272</v>
      </c>
      <c r="C8" s="10" t="s">
        <v>271</v>
      </c>
      <c r="D8" s="10"/>
      <c r="E8" s="10" t="s">
        <v>268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280</v>
      </c>
    </row>
    <row r="9" spans="1:11" ht="24.75" customHeight="1">
      <c r="B9" s="10" t="s">
        <v>231</v>
      </c>
      <c r="C9" s="10" t="s">
        <v>232</v>
      </c>
      <c r="D9" s="10"/>
      <c r="E9" s="10" t="s">
        <v>273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280</v>
      </c>
    </row>
    <row r="10" spans="1:11" ht="24.75" customHeight="1">
      <c r="B10" s="10" t="s">
        <v>276</v>
      </c>
      <c r="C10" s="10" t="s">
        <v>274</v>
      </c>
      <c r="D10" s="10"/>
      <c r="E10" s="10" t="s">
        <v>275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280</v>
      </c>
    </row>
    <row r="11" spans="1:11" ht="24.75" customHeight="1">
      <c r="B11" s="10" t="s">
        <v>235</v>
      </c>
      <c r="C11" s="12" t="s">
        <v>277</v>
      </c>
      <c r="D11" s="10"/>
      <c r="E11" s="10" t="s">
        <v>278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280</v>
      </c>
    </row>
    <row r="12" spans="1:11" ht="24.75" customHeight="1">
      <c r="B12" s="10" t="s">
        <v>233</v>
      </c>
      <c r="C12" s="12" t="s">
        <v>234</v>
      </c>
      <c r="D12" s="10"/>
      <c r="E12" s="10" t="s">
        <v>279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280</v>
      </c>
    </row>
    <row r="13" spans="1:11" ht="24.75" customHeight="1">
      <c r="B13" s="10" t="s">
        <v>419</v>
      </c>
      <c r="C13" s="12" t="s">
        <v>420</v>
      </c>
      <c r="D13" s="10"/>
      <c r="E13" s="10" t="s">
        <v>422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280</v>
      </c>
    </row>
    <row r="14" spans="1:11" ht="24.75" customHeight="1">
      <c r="B14" s="10" t="s">
        <v>421</v>
      </c>
      <c r="C14" s="12" t="s">
        <v>432</v>
      </c>
      <c r="D14" s="10"/>
      <c r="E14" s="10" t="s">
        <v>423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280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B9" sqref="B9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255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445</v>
      </c>
      <c r="G2" s="66"/>
      <c r="H2" s="66"/>
      <c r="I2" s="66"/>
      <c r="J2" s="66"/>
      <c r="K2" s="23" t="str">
        <f>'GOB1'!K2</f>
        <v>15 DE OCTUBRE DE 2013</v>
      </c>
    </row>
    <row r="3" spans="1:11">
      <c r="B3" s="11"/>
      <c r="C3" s="10"/>
      <c r="F3" s="23" t="str">
        <f>'GOB1'!F3</f>
        <v>PRIMER QUINCENA DE OCTUBRE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128</v>
      </c>
      <c r="F4" s="54" t="s">
        <v>5</v>
      </c>
      <c r="G4" s="54" t="s">
        <v>256</v>
      </c>
      <c r="H4" s="85" t="s">
        <v>393</v>
      </c>
      <c r="I4" s="54" t="s">
        <v>242</v>
      </c>
      <c r="J4" s="54" t="s">
        <v>6</v>
      </c>
      <c r="K4" s="68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160</v>
      </c>
      <c r="F5" s="13">
        <v>4054</v>
      </c>
      <c r="G5" s="13"/>
      <c r="H5" s="13"/>
      <c r="I5" s="13"/>
      <c r="J5" s="13">
        <f>F5-G5+H5-I5</f>
        <v>4054</v>
      </c>
      <c r="K5" s="65" t="s">
        <v>280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5" t="s">
        <v>280</v>
      </c>
    </row>
    <row r="7" spans="1:11" ht="24.75" customHeight="1">
      <c r="B7" s="11" t="s">
        <v>70</v>
      </c>
      <c r="C7" s="10" t="s">
        <v>71</v>
      </c>
      <c r="D7" s="18"/>
      <c r="E7" s="11" t="s">
        <v>160</v>
      </c>
      <c r="F7" s="13">
        <v>4054</v>
      </c>
      <c r="G7" s="13"/>
      <c r="H7" s="13"/>
      <c r="I7" s="13"/>
      <c r="J7" s="13">
        <f t="shared" si="0"/>
        <v>4054</v>
      </c>
      <c r="K7" s="65" t="s">
        <v>280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5" t="s">
        <v>280</v>
      </c>
    </row>
    <row r="9" spans="1:11" ht="24.75" customHeight="1">
      <c r="B9" s="11" t="s">
        <v>53</v>
      </c>
      <c r="C9" s="10" t="s">
        <v>54</v>
      </c>
      <c r="D9" s="19"/>
      <c r="E9" s="32" t="s">
        <v>134</v>
      </c>
      <c r="F9" s="60">
        <v>3937</v>
      </c>
      <c r="G9" s="60"/>
      <c r="H9" s="13"/>
      <c r="I9" s="13"/>
      <c r="J9" s="13">
        <f t="shared" si="0"/>
        <v>3937</v>
      </c>
      <c r="K9" s="65" t="s">
        <v>280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5" t="s">
        <v>280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5" t="s">
        <v>280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5" t="s">
        <v>280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5" t="s">
        <v>280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5" t="s">
        <v>280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12045</v>
      </c>
      <c r="G16" s="70">
        <f t="shared" ref="G16:J16" si="1">SUM(G5:G15)</f>
        <v>0</v>
      </c>
      <c r="H16" s="70">
        <f t="shared" si="1"/>
        <v>0</v>
      </c>
      <c r="I16" s="70">
        <f t="shared" si="1"/>
        <v>0</v>
      </c>
      <c r="J16" s="70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8"/>
  <sheetViews>
    <sheetView topLeftCell="A3" zoomScaleNormal="100" workbookViewId="0">
      <selection activeCell="A13" sqref="A13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243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2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15 DE OCTUBRE DE 2013</v>
      </c>
    </row>
    <row r="3" spans="1:12">
      <c r="B3" s="44"/>
      <c r="C3" s="44"/>
      <c r="D3" s="44"/>
      <c r="E3" s="44"/>
      <c r="F3" s="49" t="str">
        <f>'GOB1'!F3</f>
        <v>PRIMER QUINCENA DE OCTUBRE DE 2013</v>
      </c>
      <c r="G3" s="47"/>
      <c r="H3" s="47"/>
      <c r="I3" s="47"/>
      <c r="J3" s="47"/>
      <c r="K3" s="44"/>
    </row>
    <row r="4" spans="1:12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2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54" t="s">
        <v>242</v>
      </c>
      <c r="J5" s="7" t="s">
        <v>6</v>
      </c>
      <c r="K5" s="6" t="s">
        <v>7</v>
      </c>
    </row>
    <row r="6" spans="1:12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24.95" customHeight="1">
      <c r="B7" s="40" t="s">
        <v>338</v>
      </c>
      <c r="C7" s="10" t="s">
        <v>327</v>
      </c>
      <c r="D7" s="11"/>
      <c r="E7" s="11" t="s">
        <v>170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2" ht="24.95" customHeight="1">
      <c r="B8" s="50" t="s">
        <v>351</v>
      </c>
      <c r="C8" s="53" t="s">
        <v>349</v>
      </c>
      <c r="D8" s="50"/>
      <c r="E8" s="50" t="s">
        <v>350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2" ht="24.95" customHeight="1">
      <c r="B9" s="27" t="s">
        <v>126</v>
      </c>
      <c r="C9" s="27" t="s">
        <v>125</v>
      </c>
      <c r="D9" s="50"/>
      <c r="E9" s="50" t="s">
        <v>439</v>
      </c>
      <c r="F9" s="51">
        <v>6013</v>
      </c>
      <c r="G9" s="52">
        <v>730</v>
      </c>
      <c r="H9" s="52"/>
      <c r="I9" s="52">
        <v>4</v>
      </c>
      <c r="J9" s="52">
        <f>F9-G9+H9-I9</f>
        <v>5279</v>
      </c>
      <c r="K9" s="14"/>
    </row>
    <row r="10" spans="1:12" ht="24.95" customHeight="1">
      <c r="B10" s="50" t="s">
        <v>206</v>
      </c>
      <c r="C10" s="53" t="s">
        <v>207</v>
      </c>
      <c r="D10" s="50"/>
      <c r="E10" s="50" t="s">
        <v>171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  <c r="L10" s="99"/>
    </row>
    <row r="11" spans="1:12" ht="24.95" customHeight="1">
      <c r="B11" s="50" t="s">
        <v>90</v>
      </c>
      <c r="C11" s="53" t="s">
        <v>91</v>
      </c>
      <c r="D11" s="50"/>
      <c r="E11" s="50" t="s">
        <v>171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2" ht="24.95" customHeight="1">
      <c r="B12" s="50" t="s">
        <v>88</v>
      </c>
      <c r="C12" s="53" t="s">
        <v>89</v>
      </c>
      <c r="D12" s="50"/>
      <c r="E12" s="50" t="s">
        <v>171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2" ht="24.95" customHeight="1">
      <c r="B13" s="50"/>
      <c r="C13" s="53"/>
      <c r="D13" s="50"/>
      <c r="E13" s="50"/>
      <c r="F13" s="51"/>
      <c r="G13" s="52"/>
      <c r="H13" s="45"/>
      <c r="I13" s="45"/>
      <c r="J13" s="52">
        <f t="shared" si="0"/>
        <v>0</v>
      </c>
      <c r="K13" s="30"/>
    </row>
    <row r="14" spans="1:12" ht="24.95" customHeight="1">
      <c r="B14" s="27" t="s">
        <v>111</v>
      </c>
      <c r="C14" s="27" t="s">
        <v>110</v>
      </c>
      <c r="D14" s="50"/>
      <c r="E14" s="50" t="s">
        <v>171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2" ht="24.95" customHeight="1">
      <c r="B15" s="27" t="s">
        <v>113</v>
      </c>
      <c r="C15" s="27" t="s">
        <v>112</v>
      </c>
      <c r="D15" s="50"/>
      <c r="E15" s="50" t="s">
        <v>171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2" ht="24.95" customHeight="1">
      <c r="B16" s="27"/>
      <c r="C16" s="27"/>
      <c r="D16" s="50"/>
      <c r="E16" s="50"/>
      <c r="F16" s="51"/>
      <c r="G16" s="52"/>
      <c r="H16" s="45"/>
      <c r="I16" s="45"/>
      <c r="J16" s="52">
        <f t="shared" si="0"/>
        <v>0</v>
      </c>
      <c r="K16" s="14"/>
    </row>
    <row r="17" spans="2:11" ht="24.95" customHeight="1">
      <c r="B17" s="27" t="s">
        <v>114</v>
      </c>
      <c r="C17" s="27" t="s">
        <v>127</v>
      </c>
      <c r="D17" s="50"/>
      <c r="E17" s="50" t="s">
        <v>171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 t="s">
        <v>118</v>
      </c>
      <c r="C18" s="27" t="s">
        <v>117</v>
      </c>
      <c r="D18" s="50"/>
      <c r="E18" s="50" t="s">
        <v>171</v>
      </c>
      <c r="F18" s="51">
        <v>5382</v>
      </c>
      <c r="G18" s="52">
        <v>595</v>
      </c>
      <c r="H18" s="45"/>
      <c r="I18" s="45">
        <v>4</v>
      </c>
      <c r="J18" s="52">
        <f t="shared" si="0"/>
        <v>4783</v>
      </c>
      <c r="K18" s="14"/>
    </row>
    <row r="19" spans="2:11" ht="24.95" customHeight="1">
      <c r="B19" s="27" t="s">
        <v>124</v>
      </c>
      <c r="C19" s="27" t="s">
        <v>123</v>
      </c>
      <c r="D19" s="50"/>
      <c r="E19" s="50" t="s">
        <v>171</v>
      </c>
      <c r="F19" s="51">
        <v>5382</v>
      </c>
      <c r="G19" s="52">
        <v>595</v>
      </c>
      <c r="H19" s="45"/>
      <c r="I19" s="45">
        <v>4</v>
      </c>
      <c r="J19" s="52">
        <f t="shared" ref="J19:J25" si="1">F19-G19+H19-I19</f>
        <v>4783</v>
      </c>
      <c r="K19" s="14"/>
    </row>
    <row r="20" spans="2:11" ht="21.95" customHeight="1">
      <c r="B20" s="27"/>
      <c r="C20" s="27"/>
      <c r="D20" s="50"/>
      <c r="E20" s="50" t="s">
        <v>171</v>
      </c>
      <c r="F20" s="51"/>
      <c r="G20" s="52"/>
      <c r="H20" s="45"/>
      <c r="I20" s="45"/>
      <c r="J20" s="52">
        <f t="shared" si="1"/>
        <v>0</v>
      </c>
      <c r="K20" s="14"/>
    </row>
    <row r="21" spans="2:11" ht="21.95" customHeight="1">
      <c r="B21" s="27" t="s">
        <v>428</v>
      </c>
      <c r="C21" s="27" t="s">
        <v>424</v>
      </c>
      <c r="D21" s="50"/>
      <c r="E21" s="50" t="s">
        <v>171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429</v>
      </c>
      <c r="C22" s="27" t="s">
        <v>425</v>
      </c>
      <c r="D22" s="50"/>
      <c r="E22" s="50" t="s">
        <v>171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430</v>
      </c>
      <c r="C23" s="27" t="s">
        <v>426</v>
      </c>
      <c r="D23" s="50"/>
      <c r="E23" s="50" t="s">
        <v>171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431</v>
      </c>
      <c r="C25" s="27" t="s">
        <v>427</v>
      </c>
      <c r="D25" s="50"/>
      <c r="E25" s="50" t="s">
        <v>171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94972</v>
      </c>
      <c r="G27" s="72">
        <f>SUM(G7:G26)</f>
        <v>12405</v>
      </c>
      <c r="H27" s="72">
        <f t="shared" ref="H27" si="2">SUM(H7:H26)</f>
        <v>0</v>
      </c>
      <c r="I27" s="72">
        <f>SUM(I7:I26)</f>
        <v>40</v>
      </c>
      <c r="J27" s="72">
        <f>SUM(J7:J26)</f>
        <v>82527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topLeftCell="A10" workbookViewId="0">
      <selection activeCell="F21" sqref="F21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15 DE OCTUBRE DE 2013</v>
      </c>
    </row>
    <row r="3" spans="1:13">
      <c r="F3" s="23" t="str">
        <f>'GOB1'!F3</f>
        <v>PRIMER QUINCENA DE OCTUBRE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128</v>
      </c>
      <c r="F5" s="43" t="s">
        <v>5</v>
      </c>
      <c r="G5" s="57" t="s">
        <v>256</v>
      </c>
      <c r="H5" s="36" t="s">
        <v>393</v>
      </c>
      <c r="I5" s="54" t="s">
        <v>242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183</v>
      </c>
      <c r="C7" s="88" t="s">
        <v>182</v>
      </c>
      <c r="D7" s="37"/>
      <c r="E7" s="37" t="s">
        <v>171</v>
      </c>
      <c r="F7" s="90">
        <v>5382</v>
      </c>
      <c r="G7" s="15">
        <v>595</v>
      </c>
      <c r="H7" s="91"/>
      <c r="I7" s="91">
        <v>4</v>
      </c>
      <c r="J7" s="15">
        <f>F7-G7+H7-I7</f>
        <v>4783</v>
      </c>
      <c r="K7" s="14"/>
    </row>
    <row r="8" spans="1:13" s="62" customFormat="1" ht="24.95" customHeight="1">
      <c r="A8"/>
      <c r="B8" s="37"/>
      <c r="C8" s="12"/>
      <c r="D8" s="37"/>
      <c r="E8" s="37"/>
      <c r="F8" s="90"/>
      <c r="G8" s="15"/>
      <c r="H8" s="91"/>
      <c r="I8" s="91"/>
      <c r="J8" s="15">
        <f t="shared" ref="J8:J24" si="0">F8-G8+H8-I8</f>
        <v>0</v>
      </c>
      <c r="K8" s="61"/>
    </row>
    <row r="9" spans="1:13" ht="24.95" customHeight="1">
      <c r="B9" s="37" t="s">
        <v>208</v>
      </c>
      <c r="C9" s="12" t="s">
        <v>209</v>
      </c>
      <c r="D9" s="37"/>
      <c r="E9" s="37" t="s">
        <v>440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210</v>
      </c>
      <c r="C10" s="12" t="s">
        <v>211</v>
      </c>
      <c r="D10" s="37"/>
      <c r="E10" s="37" t="s">
        <v>171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212</v>
      </c>
      <c r="C12" s="12" t="s">
        <v>213</v>
      </c>
      <c r="D12" s="37"/>
      <c r="E12" s="37" t="s">
        <v>171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214</v>
      </c>
      <c r="C13" s="88" t="s">
        <v>215</v>
      </c>
      <c r="D13" s="37"/>
      <c r="E13" s="37" t="s">
        <v>171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255</v>
      </c>
    </row>
    <row r="14" spans="1:13" ht="24.95" customHeight="1">
      <c r="B14" s="88" t="s">
        <v>220</v>
      </c>
      <c r="C14" s="88" t="s">
        <v>218</v>
      </c>
      <c r="D14" s="37"/>
      <c r="E14" s="37" t="s">
        <v>171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221</v>
      </c>
      <c r="C15" s="12" t="s">
        <v>219</v>
      </c>
      <c r="D15" s="37"/>
      <c r="E15" s="37" t="s">
        <v>171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171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328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390</v>
      </c>
      <c r="C18" s="12" t="s">
        <v>319</v>
      </c>
      <c r="D18" s="37"/>
      <c r="E18" s="37" t="s">
        <v>328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339</v>
      </c>
      <c r="C19" s="12" t="s">
        <v>320</v>
      </c>
      <c r="D19" s="37"/>
      <c r="E19" s="37" t="s">
        <v>328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/>
      <c r="C20" s="12"/>
      <c r="D20" s="37"/>
      <c r="E20" s="37"/>
      <c r="F20" s="90"/>
      <c r="G20" s="15"/>
      <c r="H20" s="91"/>
      <c r="I20" s="91"/>
      <c r="J20" s="15">
        <f t="shared" si="0"/>
        <v>0</v>
      </c>
      <c r="K20" s="14"/>
    </row>
    <row r="21" spans="2:11" ht="21.95" customHeight="1">
      <c r="B21" s="92"/>
      <c r="C21" s="12"/>
      <c r="D21" s="37"/>
      <c r="E21" s="76"/>
      <c r="F21" s="93"/>
      <c r="G21" s="94"/>
      <c r="H21" s="95"/>
      <c r="I21" s="95"/>
      <c r="J21" s="15">
        <f t="shared" si="0"/>
        <v>0</v>
      </c>
      <c r="K21" s="14"/>
    </row>
    <row r="22" spans="2:11" ht="21.95" customHeight="1">
      <c r="B22" s="92" t="s">
        <v>397</v>
      </c>
      <c r="C22" s="12" t="s">
        <v>399</v>
      </c>
      <c r="D22" s="37"/>
      <c r="E22" s="76" t="s">
        <v>328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398</v>
      </c>
      <c r="C23" s="12" t="s">
        <v>400</v>
      </c>
      <c r="D23" s="37"/>
      <c r="E23" s="76" t="s">
        <v>328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/>
      <c r="C24" s="77"/>
      <c r="D24" s="37"/>
      <c r="E24" s="76"/>
      <c r="F24" s="93"/>
      <c r="G24" s="94"/>
      <c r="H24" s="91"/>
      <c r="I24" s="91"/>
      <c r="J24" s="15">
        <f t="shared" si="0"/>
        <v>0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64584</v>
      </c>
      <c r="G29" s="22">
        <f t="shared" si="1"/>
        <v>7140</v>
      </c>
      <c r="H29" s="22">
        <f t="shared" si="1"/>
        <v>0</v>
      </c>
      <c r="I29" s="22">
        <f t="shared" si="1"/>
        <v>28</v>
      </c>
      <c r="J29" s="22">
        <f>SUM(J7:J28)</f>
        <v>57416</v>
      </c>
    </row>
    <row r="30" spans="2:11">
      <c r="H30" s="44"/>
      <c r="I30" s="55" t="s">
        <v>243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topLeftCell="C1" zoomScale="80" zoomScaleNormal="80" workbookViewId="0">
      <selection activeCell="J17" sqref="J17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254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15 DE OCTUBRE DE 2013</v>
      </c>
    </row>
    <row r="3" spans="1:11">
      <c r="F3" s="5" t="str">
        <f>'GOB1'!F3</f>
        <v>PRIMER QUINCENA DE OCTUBRE DE 2013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7" t="s">
        <v>242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200</v>
      </c>
      <c r="C7" s="10" t="s">
        <v>201</v>
      </c>
      <c r="D7" s="18"/>
      <c r="E7" s="11" t="s">
        <v>134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1" ht="24.95" customHeight="1">
      <c r="B8" s="11" t="s">
        <v>299</v>
      </c>
      <c r="C8" s="10" t="s">
        <v>298</v>
      </c>
      <c r="D8" s="18"/>
      <c r="E8" s="11" t="s">
        <v>257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</row>
    <row r="9" spans="1:11" ht="24.95" customHeight="1">
      <c r="B9" s="11" t="s">
        <v>10</v>
      </c>
      <c r="C9" s="10" t="s">
        <v>11</v>
      </c>
      <c r="D9" s="18"/>
      <c r="E9" s="11" t="s">
        <v>135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1" ht="24.95" customHeight="1">
      <c r="B10" s="11" t="s">
        <v>343</v>
      </c>
      <c r="C10" s="10" t="s">
        <v>294</v>
      </c>
      <c r="D10" s="18"/>
      <c r="E10" s="11" t="s">
        <v>136</v>
      </c>
      <c r="F10" s="13">
        <v>17591</v>
      </c>
      <c r="G10" s="13">
        <v>3438</v>
      </c>
      <c r="H10" s="13"/>
      <c r="I10" s="13"/>
      <c r="J10" s="13">
        <f t="shared" si="0"/>
        <v>14153</v>
      </c>
      <c r="K10" s="14"/>
    </row>
    <row r="11" spans="1:11" ht="24.95" customHeight="1">
      <c r="B11" s="11" t="s">
        <v>300</v>
      </c>
      <c r="C11" s="10" t="s">
        <v>295</v>
      </c>
      <c r="D11" s="18"/>
      <c r="E11" s="11" t="s">
        <v>244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</row>
    <row r="12" spans="1:11" ht="24.95" customHeight="1">
      <c r="B12" s="11" t="s">
        <v>297</v>
      </c>
      <c r="C12" s="10" t="s">
        <v>296</v>
      </c>
      <c r="D12" s="18"/>
      <c r="E12" s="11" t="s">
        <v>138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1" ht="24.95" customHeight="1">
      <c r="B13" s="33"/>
      <c r="C13" s="33"/>
      <c r="D13" s="18"/>
      <c r="E13" s="11" t="s">
        <v>132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379</v>
      </c>
      <c r="C14" s="10" t="s">
        <v>378</v>
      </c>
      <c r="D14" s="18"/>
      <c r="E14" s="11" t="s">
        <v>139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</row>
    <row r="15" spans="1:11" ht="24.95" customHeight="1">
      <c r="B15" s="11" t="s">
        <v>119</v>
      </c>
      <c r="C15" s="10" t="s">
        <v>120</v>
      </c>
      <c r="D15" s="18"/>
      <c r="E15" s="11" t="s">
        <v>132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1" ht="24.95" customHeight="1">
      <c r="B16" s="11" t="s">
        <v>260</v>
      </c>
      <c r="C16" s="10" t="s">
        <v>259</v>
      </c>
      <c r="D16" s="18"/>
      <c r="E16" s="11" t="s">
        <v>132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433</v>
      </c>
      <c r="C17" s="10" t="s">
        <v>434</v>
      </c>
      <c r="D17" s="18"/>
      <c r="E17" s="11" t="s">
        <v>140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245</v>
      </c>
      <c r="C18" s="10" t="s">
        <v>246</v>
      </c>
      <c r="D18" s="18"/>
      <c r="E18" s="11" t="s">
        <v>141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304</v>
      </c>
      <c r="C19" s="10" t="s">
        <v>303</v>
      </c>
      <c r="D19" s="18"/>
      <c r="E19" s="11" t="s">
        <v>301</v>
      </c>
      <c r="F19" s="13">
        <v>11403</v>
      </c>
      <c r="G19" s="13">
        <v>1903</v>
      </c>
      <c r="H19" s="13"/>
      <c r="J19" s="13">
        <f t="shared" si="0"/>
        <v>9500</v>
      </c>
      <c r="K19" s="14"/>
    </row>
    <row r="20" spans="1:11" ht="21.95" customHeight="1">
      <c r="E20" s="21" t="s">
        <v>92</v>
      </c>
      <c r="F20" s="22">
        <f t="shared" ref="F20:I20" si="1">SUM(F7:F19)</f>
        <v>87398</v>
      </c>
      <c r="G20" s="22">
        <f t="shared" si="1"/>
        <v>12419</v>
      </c>
      <c r="H20" s="22">
        <f t="shared" si="1"/>
        <v>0</v>
      </c>
      <c r="I20" s="22">
        <f t="shared" si="1"/>
        <v>1</v>
      </c>
      <c r="J20" s="22">
        <f>SUM(J7:J19)</f>
        <v>74978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OCTUBRE DE 2013</v>
      </c>
    </row>
    <row r="3" spans="2:11">
      <c r="F3" s="23" t="str">
        <f>'GOB1'!F3</f>
        <v>PRIMER QUINCENA DE OCTUBRE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54" t="s">
        <v>242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442</v>
      </c>
      <c r="C7" s="10" t="s">
        <v>441</v>
      </c>
      <c r="D7" s="18"/>
      <c r="E7" s="11" t="s">
        <v>361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364</v>
      </c>
      <c r="C8" s="12" t="s">
        <v>359</v>
      </c>
      <c r="D8" s="18"/>
      <c r="E8" s="11" t="s">
        <v>362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365</v>
      </c>
      <c r="C9" s="10" t="s">
        <v>360</v>
      </c>
      <c r="D9" s="18"/>
      <c r="E9" s="11" t="s">
        <v>363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217</v>
      </c>
      <c r="C10" s="39" t="s">
        <v>202</v>
      </c>
      <c r="D10" s="18"/>
      <c r="E10" s="11" t="s">
        <v>216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381</v>
      </c>
      <c r="C11" s="10" t="s">
        <v>347</v>
      </c>
      <c r="D11" s="18"/>
      <c r="E11" s="11" t="s">
        <v>216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382</v>
      </c>
      <c r="C12" s="10" t="s">
        <v>348</v>
      </c>
      <c r="D12" s="18"/>
      <c r="E12" s="11" t="s">
        <v>216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142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142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142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/>
      <c r="E16" s="11" t="s">
        <v>143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144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143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144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387</v>
      </c>
      <c r="C20" s="10" t="s">
        <v>386</v>
      </c>
      <c r="D20" s="18"/>
      <c r="E20" s="11" t="s">
        <v>366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146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zoomScale="80" zoomScaleNormal="80" workbookViewId="0">
      <selection activeCell="J13" sqref="J13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15 DE OCTUBRE DE 2013</v>
      </c>
    </row>
    <row r="3" spans="2:11">
      <c r="F3" s="23" t="str">
        <f>'GOB1'!F3</f>
        <v>PRIMER QUINCENA DE OCTUBRE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7" t="s">
        <v>242</v>
      </c>
      <c r="J5" s="7" t="s">
        <v>6</v>
      </c>
      <c r="K5" s="6" t="s">
        <v>7</v>
      </c>
    </row>
    <row r="7" spans="2:11" ht="24.95" customHeight="1">
      <c r="B7" s="11" t="s">
        <v>396</v>
      </c>
      <c r="C7" s="10" t="s">
        <v>305</v>
      </c>
      <c r="D7" s="18"/>
      <c r="E7" s="83" t="s">
        <v>147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</row>
    <row r="8" spans="2:11" ht="24.95" customHeight="1">
      <c r="B8" s="11" t="s">
        <v>344</v>
      </c>
      <c r="C8" s="10" t="s">
        <v>308</v>
      </c>
      <c r="D8" s="18"/>
      <c r="E8" s="83" t="s">
        <v>435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132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132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199</v>
      </c>
      <c r="C11" s="10" t="s">
        <v>195</v>
      </c>
      <c r="D11" s="18"/>
      <c r="E11" s="83" t="s">
        <v>149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148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225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178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150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194</v>
      </c>
      <c r="C16" s="10" t="s">
        <v>193</v>
      </c>
      <c r="D16" s="18"/>
      <c r="E16" s="83" t="s">
        <v>192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388</v>
      </c>
      <c r="C17" s="10" t="s">
        <v>392</v>
      </c>
      <c r="D17" s="18"/>
      <c r="E17" s="84" t="s">
        <v>391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404</v>
      </c>
      <c r="C18" s="10" t="s">
        <v>405</v>
      </c>
      <c r="D18" s="18"/>
      <c r="E18" s="83" t="s">
        <v>151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345</v>
      </c>
      <c r="C19" s="10" t="s">
        <v>306</v>
      </c>
      <c r="D19" s="18"/>
      <c r="E19" s="83" t="s">
        <v>307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topLeftCell="A11" workbookViewId="0">
      <selection activeCell="J26" sqref="J26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15 DE OCTUBRE DE 2013</v>
      </c>
    </row>
    <row r="3" spans="2:11">
      <c r="F3" s="23" t="str">
        <f>'GOB1'!F3</f>
        <v>PRIMER QUINCENA DE OCTUBRE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7" t="s">
        <v>242</v>
      </c>
      <c r="J5" s="7" t="s">
        <v>6</v>
      </c>
      <c r="K5" s="6" t="s">
        <v>7</v>
      </c>
    </row>
    <row r="6" spans="2:11" ht="1.5" customHeight="1"/>
    <row r="7" spans="2:11" ht="45">
      <c r="B7" s="11" t="s">
        <v>42</v>
      </c>
      <c r="C7" s="10" t="s">
        <v>43</v>
      </c>
      <c r="D7" s="19"/>
      <c r="E7" s="98" t="s">
        <v>438</v>
      </c>
      <c r="F7" s="13">
        <v>10103</v>
      </c>
      <c r="G7" s="13">
        <v>1603</v>
      </c>
      <c r="H7" s="13"/>
      <c r="I7" s="13">
        <v>0</v>
      </c>
      <c r="J7" s="13">
        <f>F7-G7+H7-I7</f>
        <v>8500</v>
      </c>
      <c r="K7" s="14"/>
    </row>
    <row r="8" spans="2:11" ht="24.95" customHeight="1">
      <c r="B8" s="11" t="s">
        <v>197</v>
      </c>
      <c r="C8" s="10" t="s">
        <v>196</v>
      </c>
      <c r="D8" s="19"/>
      <c r="E8" s="32" t="s">
        <v>309</v>
      </c>
      <c r="F8" s="13">
        <v>9274</v>
      </c>
      <c r="G8" s="13">
        <v>1426</v>
      </c>
      <c r="H8" s="13"/>
      <c r="I8" s="13"/>
      <c r="J8" s="13">
        <f>F8-G8+H8-I8</f>
        <v>7848</v>
      </c>
      <c r="K8" s="14"/>
    </row>
    <row r="9" spans="2:11" ht="24.95" customHeight="1">
      <c r="B9" s="11"/>
      <c r="C9" s="10"/>
      <c r="D9" s="19"/>
      <c r="E9" s="32" t="s">
        <v>153</v>
      </c>
      <c r="F9" s="13"/>
      <c r="G9" s="13"/>
      <c r="H9" s="13"/>
      <c r="I9" s="13"/>
      <c r="J9" s="13">
        <f>F9-G9+H9-I9</f>
        <v>0</v>
      </c>
      <c r="K9" s="14"/>
    </row>
    <row r="10" spans="2:11" ht="24.95" customHeight="1">
      <c r="B10" s="11" t="s">
        <v>40</v>
      </c>
      <c r="C10" s="10" t="s">
        <v>41</v>
      </c>
      <c r="D10" s="19"/>
      <c r="E10" s="32" t="s">
        <v>153</v>
      </c>
      <c r="F10" s="13">
        <v>8989</v>
      </c>
      <c r="G10" s="13">
        <v>1365</v>
      </c>
      <c r="H10" s="13"/>
      <c r="I10" s="13">
        <v>9</v>
      </c>
      <c r="J10" s="13">
        <f>F10-G10+H10-I10</f>
        <v>7615</v>
      </c>
      <c r="K10" s="14"/>
    </row>
    <row r="11" spans="2:11" ht="24.95" customHeight="1">
      <c r="B11" s="11"/>
      <c r="C11" s="10"/>
      <c r="D11" s="19"/>
      <c r="E11" s="32" t="s">
        <v>153</v>
      </c>
      <c r="F11" s="13"/>
      <c r="G11" s="13"/>
      <c r="H11" s="13"/>
      <c r="I11" s="13"/>
      <c r="J11" s="13">
        <f>F11-G11+H11-I11</f>
        <v>0</v>
      </c>
      <c r="K11" s="14"/>
    </row>
    <row r="12" spans="2:11" ht="24.95" customHeight="1">
      <c r="B12" s="11" t="s">
        <v>394</v>
      </c>
      <c r="C12" s="10" t="s">
        <v>395</v>
      </c>
      <c r="D12" s="19"/>
      <c r="E12" s="32" t="s">
        <v>188</v>
      </c>
      <c r="F12" s="13">
        <v>3237</v>
      </c>
      <c r="G12" s="13">
        <v>120</v>
      </c>
      <c r="H12" s="13"/>
      <c r="I12" s="13"/>
      <c r="J12" s="13">
        <f>F12-G12+H12-I12</f>
        <v>3117</v>
      </c>
      <c r="K12" s="14"/>
    </row>
    <row r="13" spans="2:11" ht="24.95" customHeight="1">
      <c r="B13" s="11" t="s">
        <v>190</v>
      </c>
      <c r="C13" s="10" t="s">
        <v>189</v>
      </c>
      <c r="D13" s="19"/>
      <c r="E13" s="32" t="s">
        <v>258</v>
      </c>
      <c r="F13" s="13">
        <v>5589</v>
      </c>
      <c r="G13" s="13">
        <v>639</v>
      </c>
      <c r="H13" s="13"/>
      <c r="I13" s="13">
        <v>0</v>
      </c>
      <c r="J13" s="13">
        <f>F13-G13+H13-I13</f>
        <v>4950</v>
      </c>
      <c r="K13" s="14"/>
    </row>
    <row r="14" spans="2:11" ht="24.95" customHeight="1">
      <c r="B14" s="80" t="s">
        <v>437</v>
      </c>
      <c r="C14" s="10" t="s">
        <v>436</v>
      </c>
      <c r="D14" s="19"/>
      <c r="E14" s="32" t="s">
        <v>132</v>
      </c>
      <c r="F14" s="13">
        <v>4073</v>
      </c>
      <c r="G14" s="13">
        <v>357</v>
      </c>
      <c r="H14" s="13"/>
      <c r="I14" s="13">
        <v>0</v>
      </c>
      <c r="J14" s="13">
        <f>F14-G14+H14-I14</f>
        <v>3716</v>
      </c>
      <c r="K14" s="14"/>
    </row>
    <row r="15" spans="2:11" ht="24.95" customHeight="1">
      <c r="B15" s="11"/>
      <c r="C15" s="10"/>
      <c r="D15" s="19"/>
      <c r="E15" s="32" t="s">
        <v>132</v>
      </c>
      <c r="F15" s="13"/>
      <c r="G15" s="13"/>
      <c r="H15" s="13"/>
      <c r="I15" s="13">
        <v>0</v>
      </c>
      <c r="J15" s="13">
        <f>F15-G15+H15-I15</f>
        <v>0</v>
      </c>
      <c r="K15" s="14"/>
    </row>
    <row r="16" spans="2:11" ht="24.95" customHeight="1">
      <c r="B16" s="11" t="s">
        <v>44</v>
      </c>
      <c r="C16" s="10" t="s">
        <v>45</v>
      </c>
      <c r="D16" s="19"/>
      <c r="E16" s="32" t="s">
        <v>154</v>
      </c>
      <c r="F16" s="13">
        <v>5875</v>
      </c>
      <c r="G16" s="13">
        <v>700</v>
      </c>
      <c r="H16" s="13"/>
      <c r="I16" s="13">
        <v>2</v>
      </c>
      <c r="J16" s="13">
        <f>F16-G16+H16-I16</f>
        <v>5173</v>
      </c>
      <c r="K16" s="14"/>
    </row>
    <row r="17" spans="2:11" ht="24.95" customHeight="1">
      <c r="B17" s="11" t="s">
        <v>46</v>
      </c>
      <c r="C17" s="10" t="s">
        <v>121</v>
      </c>
      <c r="D17" s="19"/>
      <c r="E17" s="32" t="s">
        <v>154</v>
      </c>
      <c r="F17" s="13">
        <v>5875</v>
      </c>
      <c r="G17" s="13">
        <v>700</v>
      </c>
      <c r="H17" s="13"/>
      <c r="I17" s="13">
        <v>2</v>
      </c>
      <c r="J17" s="13">
        <f>F17-G17+H17-I17</f>
        <v>5173</v>
      </c>
      <c r="K17" s="14"/>
    </row>
    <row r="18" spans="2:11" ht="24.95" customHeight="1">
      <c r="B18" s="10" t="s">
        <v>185</v>
      </c>
      <c r="C18" s="10" t="s">
        <v>184</v>
      </c>
      <c r="D18" s="19"/>
      <c r="E18" s="32" t="s">
        <v>154</v>
      </c>
      <c r="F18" s="13">
        <v>4498</v>
      </c>
      <c r="G18" s="31">
        <v>429</v>
      </c>
      <c r="H18" s="13"/>
      <c r="I18" s="13">
        <v>0</v>
      </c>
      <c r="J18" s="13">
        <f>F18-G18+H18-I18</f>
        <v>4069</v>
      </c>
      <c r="K18" s="14"/>
    </row>
    <row r="19" spans="2:11" ht="24.95" customHeight="1">
      <c r="B19" s="10" t="s">
        <v>187</v>
      </c>
      <c r="C19" s="10" t="s">
        <v>186</v>
      </c>
      <c r="D19" s="19"/>
      <c r="E19" s="32" t="s">
        <v>154</v>
      </c>
      <c r="F19" s="13">
        <v>4498</v>
      </c>
      <c r="G19" s="31">
        <v>429</v>
      </c>
      <c r="H19" s="13"/>
      <c r="I19" s="13">
        <v>0</v>
      </c>
      <c r="J19" s="13">
        <f>F19-G19+H19-I19</f>
        <v>4069</v>
      </c>
      <c r="K19" s="14"/>
    </row>
    <row r="20" spans="2:11" ht="24.95" customHeight="1">
      <c r="B20" s="11" t="s">
        <v>47</v>
      </c>
      <c r="C20" s="10" t="s">
        <v>48</v>
      </c>
      <c r="D20" s="19"/>
      <c r="E20" s="32" t="s">
        <v>134</v>
      </c>
      <c r="F20" s="13">
        <v>3580</v>
      </c>
      <c r="G20" s="31">
        <v>175</v>
      </c>
      <c r="H20" s="13"/>
      <c r="I20" s="13">
        <v>0</v>
      </c>
      <c r="J20" s="13">
        <f>F20-G20+H20-I20</f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/>
      <c r="E21" s="64" t="s">
        <v>134</v>
      </c>
      <c r="F21" s="13">
        <v>3937</v>
      </c>
      <c r="G21" s="31">
        <v>335</v>
      </c>
      <c r="H21" s="60"/>
      <c r="I21" s="60">
        <v>0</v>
      </c>
      <c r="J21" s="13">
        <f>F21-G21+H21-I21</f>
        <v>3602</v>
      </c>
      <c r="K21" s="61"/>
    </row>
    <row r="22" spans="2:11" ht="24.95" customHeight="1">
      <c r="B22" s="11" t="s">
        <v>51</v>
      </c>
      <c r="C22" s="10" t="s">
        <v>52</v>
      </c>
      <c r="D22" s="19"/>
      <c r="E22" s="32" t="s">
        <v>134</v>
      </c>
      <c r="F22" s="13">
        <v>3315</v>
      </c>
      <c r="G22" s="13">
        <v>128</v>
      </c>
      <c r="H22" s="13"/>
      <c r="I22" s="13">
        <v>0</v>
      </c>
      <c r="J22" s="13">
        <f>F22-G22+H22-I22</f>
        <v>3187</v>
      </c>
      <c r="K22" s="14"/>
    </row>
    <row r="23" spans="2:11" ht="21.95" customHeight="1">
      <c r="H23" s="13"/>
      <c r="I23" s="13">
        <v>0</v>
      </c>
      <c r="J23" s="13">
        <f t="shared" ref="J23:J24" si="0">F23-G23+H23-I23</f>
        <v>0</v>
      </c>
      <c r="K23" s="14"/>
    </row>
    <row r="24" spans="2:11" ht="21.95" customHeight="1">
      <c r="B24" s="11" t="s">
        <v>251</v>
      </c>
      <c r="C24" s="10" t="s">
        <v>252</v>
      </c>
      <c r="D24" s="19"/>
      <c r="E24" s="32" t="s">
        <v>155</v>
      </c>
      <c r="F24" s="13">
        <v>4390</v>
      </c>
      <c r="G24" s="13">
        <v>409</v>
      </c>
      <c r="H24" s="13"/>
      <c r="I24" s="13">
        <v>0</v>
      </c>
      <c r="J24" s="13">
        <f t="shared" si="0"/>
        <v>3981</v>
      </c>
      <c r="K24" s="29"/>
    </row>
    <row r="25" spans="2:11" ht="21.95" customHeight="1">
      <c r="E25" s="21" t="s">
        <v>92</v>
      </c>
      <c r="F25" s="22">
        <f>SUM(F7:F24)</f>
        <v>77233</v>
      </c>
      <c r="G25" s="22">
        <f>SUM(G7:G24)</f>
        <v>8815</v>
      </c>
      <c r="H25" s="22">
        <f>SUM(H7:H24)</f>
        <v>0</v>
      </c>
      <c r="I25" s="22">
        <f>SUM(I7:I24)</f>
        <v>13</v>
      </c>
      <c r="J25" s="22">
        <f>SUM(J7:J24)</f>
        <v>68405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5"/>
  <sheetViews>
    <sheetView topLeftCell="D13" workbookViewId="0">
      <selection activeCell="J21" sqref="J21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OCTUBRE DE 2013</v>
      </c>
    </row>
    <row r="3" spans="2:11">
      <c r="F3" s="23" t="str">
        <f>+O.PUB!F3</f>
        <v>PRIMER QUINCENA DE OCTUBRE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128</v>
      </c>
      <c r="F5" s="7" t="s">
        <v>5</v>
      </c>
      <c r="G5" s="7" t="s">
        <v>256</v>
      </c>
      <c r="H5" s="85" t="s">
        <v>393</v>
      </c>
      <c r="I5" s="7" t="s">
        <v>242</v>
      </c>
      <c r="J5" s="7" t="s">
        <v>6</v>
      </c>
      <c r="K5" s="6" t="s">
        <v>7</v>
      </c>
    </row>
    <row r="7" spans="2:11" ht="24.95" customHeight="1">
      <c r="B7" s="11" t="s">
        <v>389</v>
      </c>
      <c r="C7" s="10" t="s">
        <v>384</v>
      </c>
      <c r="D7" s="18"/>
      <c r="E7" s="11" t="s">
        <v>155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247</v>
      </c>
      <c r="C8" s="10" t="s">
        <v>248</v>
      </c>
      <c r="D8" s="18"/>
      <c r="E8" s="11" t="s">
        <v>156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367</v>
      </c>
      <c r="C9" s="10" t="s">
        <v>352</v>
      </c>
      <c r="D9" s="18"/>
      <c r="E9" s="11" t="s">
        <v>156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156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156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156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249</v>
      </c>
      <c r="C13" s="10" t="s">
        <v>250</v>
      </c>
      <c r="D13" s="18"/>
      <c r="E13" s="11" t="s">
        <v>156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261</v>
      </c>
      <c r="C14" s="10" t="s">
        <v>230</v>
      </c>
      <c r="D14" s="18"/>
      <c r="E14" s="11" t="s">
        <v>156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407</v>
      </c>
      <c r="C15" s="10" t="s">
        <v>406</v>
      </c>
      <c r="D15" s="18"/>
      <c r="E15" s="11" t="s">
        <v>156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409</v>
      </c>
      <c r="C16" s="10" t="s">
        <v>408</v>
      </c>
      <c r="D16" s="18"/>
      <c r="E16" s="11" t="s">
        <v>156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1" ht="24.95" customHeight="1">
      <c r="B17" s="56" t="s">
        <v>410</v>
      </c>
      <c r="C17" s="10" t="s">
        <v>411</v>
      </c>
      <c r="D17" s="18"/>
      <c r="E17" s="11" t="s">
        <v>156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1" ht="24.95" customHeight="1">
      <c r="B18" s="56" t="s">
        <v>236</v>
      </c>
      <c r="C18" s="10" t="s">
        <v>237</v>
      </c>
      <c r="D18" s="18"/>
      <c r="E18" s="11" t="s">
        <v>262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1" ht="24.95" customHeight="1">
      <c r="B19" s="11" t="s">
        <v>281</v>
      </c>
      <c r="C19" s="10" t="s">
        <v>282</v>
      </c>
      <c r="D19" s="18"/>
      <c r="E19" s="11" t="s">
        <v>154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1" ht="24.95" customHeight="1">
      <c r="B20" s="11" t="s">
        <v>374</v>
      </c>
      <c r="C20" s="10" t="s">
        <v>311</v>
      </c>
      <c r="D20" s="18"/>
      <c r="E20" s="11" t="s">
        <v>137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1" ht="24.95" customHeight="1">
      <c r="B21" s="11" t="s">
        <v>377</v>
      </c>
      <c r="C21" s="38" t="s">
        <v>312</v>
      </c>
      <c r="D21" s="18"/>
      <c r="E21" s="37" t="s">
        <v>241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</row>
    <row r="22" spans="2:11" ht="24.95" customHeight="1">
      <c r="B22" s="11" t="s">
        <v>412</v>
      </c>
      <c r="C22" s="38" t="s">
        <v>413</v>
      </c>
      <c r="D22" s="18"/>
      <c r="E22" s="37" t="s">
        <v>132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1" ht="21.95" customHeight="1">
      <c r="B23" s="11"/>
      <c r="C23" s="10"/>
      <c r="E23" s="18"/>
    </row>
    <row r="24" spans="2:11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4"/>
  <sheetViews>
    <sheetView topLeftCell="B7" zoomScale="80" zoomScaleNormal="80" workbookViewId="0">
      <selection activeCell="G16" sqref="G16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OCTUBRE DE 2013</v>
      </c>
    </row>
    <row r="3" spans="2:11">
      <c r="F3" s="23" t="str">
        <f>'GOB1'!F3</f>
        <v>PRIMER QUINCENA DE OCTUBRE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128</v>
      </c>
      <c r="F4" s="7" t="s">
        <v>5</v>
      </c>
      <c r="G4" s="7" t="s">
        <v>256</v>
      </c>
      <c r="H4" s="86" t="s">
        <v>393</v>
      </c>
      <c r="I4" s="54" t="s">
        <v>242</v>
      </c>
      <c r="J4" s="7" t="s">
        <v>6</v>
      </c>
      <c r="K4" s="6" t="s">
        <v>7</v>
      </c>
    </row>
    <row r="5" spans="2:11" ht="24.95" customHeight="1">
      <c r="B5" s="11" t="s">
        <v>333</v>
      </c>
      <c r="C5" s="10" t="s">
        <v>313</v>
      </c>
      <c r="D5" s="18">
        <v>1101</v>
      </c>
      <c r="E5" s="11" t="s">
        <v>152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134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177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175</v>
      </c>
      <c r="C8" s="12" t="s">
        <v>176</v>
      </c>
      <c r="D8" s="18">
        <v>1101</v>
      </c>
      <c r="E8" s="11" t="s">
        <v>134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198</v>
      </c>
      <c r="D9" s="18">
        <v>1101</v>
      </c>
      <c r="E9" s="11" t="s">
        <v>157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334</v>
      </c>
      <c r="C10" s="10" t="s">
        <v>321</v>
      </c>
      <c r="D10" s="18">
        <v>1101</v>
      </c>
      <c r="E10" s="11" t="s">
        <v>314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64</v>
      </c>
      <c r="C11" s="10" t="s">
        <v>65</v>
      </c>
      <c r="D11" s="18">
        <v>1101</v>
      </c>
      <c r="E11" s="11" t="s">
        <v>146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</row>
    <row r="12" spans="2:11" ht="24.95" customHeight="1">
      <c r="B12" s="11" t="s">
        <v>66</v>
      </c>
      <c r="C12" s="10" t="s">
        <v>67</v>
      </c>
      <c r="D12" s="18">
        <v>1101</v>
      </c>
      <c r="E12" s="11" t="s">
        <v>134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</row>
    <row r="13" spans="2:11" ht="24.95" customHeight="1">
      <c r="B13" s="11"/>
      <c r="C13" s="10"/>
      <c r="D13" s="18"/>
      <c r="E13" s="11"/>
      <c r="F13" s="13"/>
      <c r="G13" s="13"/>
      <c r="H13" s="13"/>
      <c r="I13" s="13">
        <v>0</v>
      </c>
      <c r="J13" s="13">
        <f t="shared" si="0"/>
        <v>0</v>
      </c>
      <c r="K13" s="14"/>
    </row>
    <row r="14" spans="2:11" ht="24.95" customHeight="1">
      <c r="B14" s="11"/>
      <c r="C14" s="10"/>
      <c r="D14" s="18"/>
      <c r="E14" s="11"/>
      <c r="F14" s="13"/>
      <c r="G14" s="13"/>
      <c r="H14" s="13"/>
      <c r="I14" s="13">
        <v>0</v>
      </c>
      <c r="J14" s="13">
        <f t="shared" si="0"/>
        <v>0</v>
      </c>
      <c r="K14" s="14"/>
    </row>
    <row r="15" spans="2:11" ht="24.95" customHeight="1">
      <c r="B15" s="11" t="s">
        <v>72</v>
      </c>
      <c r="C15" s="10" t="s">
        <v>73</v>
      </c>
      <c r="D15" s="18">
        <v>1101</v>
      </c>
      <c r="E15" s="11" t="s">
        <v>160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</row>
    <row r="16" spans="2:11" ht="24.95" customHeight="1">
      <c r="B16" s="11" t="s">
        <v>63</v>
      </c>
      <c r="C16" s="10" t="s">
        <v>101</v>
      </c>
      <c r="D16" s="18">
        <v>1101</v>
      </c>
      <c r="E16" s="11" t="s">
        <v>161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</row>
    <row r="17" spans="2:11" ht="24.95" customHeight="1">
      <c r="B17" s="11" t="s">
        <v>122</v>
      </c>
      <c r="C17" s="10" t="s">
        <v>102</v>
      </c>
      <c r="D17" s="18">
        <v>1101</v>
      </c>
      <c r="E17" s="11" t="s">
        <v>163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</row>
    <row r="18" spans="2:11" ht="21.95" customHeight="1">
      <c r="B18" s="33" t="s">
        <v>173</v>
      </c>
      <c r="C18" s="10" t="s">
        <v>172</v>
      </c>
      <c r="D18" s="18">
        <v>1101</v>
      </c>
      <c r="E18" s="11" t="s">
        <v>174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</row>
    <row r="19" spans="2:11" ht="21.95" customHeight="1">
      <c r="B19" s="10" t="s">
        <v>336</v>
      </c>
      <c r="C19" s="10" t="s">
        <v>335</v>
      </c>
      <c r="D19" s="18">
        <v>1101</v>
      </c>
      <c r="E19" s="11" t="s">
        <v>162</v>
      </c>
      <c r="F19" s="13">
        <v>3228</v>
      </c>
      <c r="G19" s="13">
        <v>119</v>
      </c>
      <c r="H19" s="13"/>
      <c r="I19" s="13"/>
      <c r="J19" s="13">
        <f t="shared" si="0"/>
        <v>3109</v>
      </c>
      <c r="K19" s="14"/>
    </row>
    <row r="20" spans="2:11" ht="21.95" customHeight="1">
      <c r="B20" s="33" t="s">
        <v>74</v>
      </c>
      <c r="C20" s="10" t="s">
        <v>75</v>
      </c>
      <c r="D20" s="18">
        <v>1101</v>
      </c>
      <c r="E20" s="11" t="s">
        <v>164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</row>
    <row r="21" spans="2:11" ht="21.95" customHeight="1">
      <c r="B21" s="11" t="s">
        <v>332</v>
      </c>
      <c r="C21" s="10" t="s">
        <v>322</v>
      </c>
      <c r="D21" s="18">
        <v>1101</v>
      </c>
      <c r="E21" s="11" t="s">
        <v>164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</row>
    <row r="22" spans="2:11" ht="24" customHeight="1">
      <c r="B22" s="11" t="s">
        <v>55</v>
      </c>
      <c r="C22" s="10" t="s">
        <v>56</v>
      </c>
      <c r="D22" s="18">
        <v>1101</v>
      </c>
      <c r="E22" s="11" t="s">
        <v>165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</row>
    <row r="23" spans="2:11" ht="15.75" customHeight="1">
      <c r="B23" s="11" t="s">
        <v>104</v>
      </c>
      <c r="C23" s="10" t="s">
        <v>103</v>
      </c>
      <c r="D23" s="18">
        <v>1101</v>
      </c>
      <c r="E23" s="11" t="s">
        <v>137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</row>
    <row r="24" spans="2:11">
      <c r="E24" s="21" t="s">
        <v>92</v>
      </c>
      <c r="F24" s="22">
        <f t="shared" ref="F24:I24" si="1">SUM(F5:F23)</f>
        <v>68096</v>
      </c>
      <c r="G24" s="22">
        <f t="shared" si="1"/>
        <v>5659</v>
      </c>
      <c r="H24" s="22">
        <f t="shared" si="1"/>
        <v>144</v>
      </c>
      <c r="I24" s="22">
        <f t="shared" si="1"/>
        <v>1</v>
      </c>
      <c r="J24" s="22">
        <f>SUM(J5:J23)</f>
        <v>62580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F2" sqref="F2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OCTUBRE DE 2013</v>
      </c>
    </row>
    <row r="3" spans="2:11">
      <c r="F3" s="23" t="str">
        <f>'GOB1'!F3</f>
        <v>PRIMER QUINCENA DE OCTUBRE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128</v>
      </c>
      <c r="F4" s="7" t="s">
        <v>5</v>
      </c>
      <c r="G4" s="7" t="s">
        <v>256</v>
      </c>
      <c r="H4" s="86" t="s">
        <v>393</v>
      </c>
      <c r="I4" s="54" t="s">
        <v>242</v>
      </c>
      <c r="J4" s="7" t="s">
        <v>6</v>
      </c>
      <c r="K4" s="6" t="s">
        <v>7</v>
      </c>
    </row>
    <row r="5" spans="2:11" ht="24.95" customHeight="1">
      <c r="B5" s="11" t="s">
        <v>227</v>
      </c>
      <c r="C5" s="33" t="s">
        <v>226</v>
      </c>
      <c r="D5" s="18"/>
      <c r="E5" s="11" t="s">
        <v>158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383</v>
      </c>
      <c r="C6" s="10" t="s">
        <v>315</v>
      </c>
      <c r="D6" s="18"/>
      <c r="E6" s="11" t="s">
        <v>159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224</v>
      </c>
      <c r="C7" s="10" t="s">
        <v>223</v>
      </c>
      <c r="D7" s="18"/>
      <c r="E7" s="11" t="s">
        <v>134</v>
      </c>
      <c r="F7" s="13">
        <v>3886</v>
      </c>
      <c r="G7" s="13">
        <v>327</v>
      </c>
      <c r="H7" s="13"/>
      <c r="I7" s="13">
        <v>0</v>
      </c>
      <c r="J7" s="13">
        <f t="shared" si="0"/>
        <v>3559</v>
      </c>
      <c r="K7" s="14"/>
    </row>
    <row r="8" spans="2:11" ht="24.95" customHeight="1">
      <c r="B8" s="11" t="s">
        <v>240</v>
      </c>
      <c r="C8" s="10" t="s">
        <v>239</v>
      </c>
      <c r="D8" s="18"/>
      <c r="E8" s="42" t="s">
        <v>238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19040</v>
      </c>
      <c r="G9" s="22">
        <f>SUM(G5:G8)</f>
        <v>1927</v>
      </c>
      <c r="H9" s="22">
        <f>SUM(H5:H8)</f>
        <v>0</v>
      </c>
      <c r="I9" s="22">
        <f>SUM(I5:I8)</f>
        <v>0</v>
      </c>
      <c r="J9" s="22">
        <f>SUM(J5:J8)</f>
        <v>17113</v>
      </c>
    </row>
  </sheetData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A18" workbookViewId="0">
      <selection activeCell="B30" sqref="B30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255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OCTUBRE DE 2013</v>
      </c>
    </row>
    <row r="3" spans="1:15">
      <c r="B3" s="11"/>
      <c r="C3" s="10"/>
      <c r="F3" s="23" t="str">
        <f>'GOB1'!F3</f>
        <v>PRIMER QUINCENA DE OCTUBRE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128</v>
      </c>
      <c r="F4" s="7" t="s">
        <v>5</v>
      </c>
      <c r="G4" s="7" t="s">
        <v>256</v>
      </c>
      <c r="H4" s="87" t="s">
        <v>393</v>
      </c>
      <c r="I4" s="54" t="s">
        <v>242</v>
      </c>
      <c r="J4" s="7" t="s">
        <v>6</v>
      </c>
      <c r="K4" s="6" t="s">
        <v>7</v>
      </c>
    </row>
    <row r="5" spans="1:15" ht="21.95" customHeight="1">
      <c r="B5" s="37" t="s">
        <v>346</v>
      </c>
      <c r="C5" s="12" t="s">
        <v>369</v>
      </c>
      <c r="D5" s="73"/>
      <c r="E5" s="37" t="s">
        <v>203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</row>
    <row r="6" spans="1:15" ht="21.95" customHeight="1">
      <c r="B6" s="37" t="s">
        <v>105</v>
      </c>
      <c r="C6" s="12" t="s">
        <v>191</v>
      </c>
      <c r="D6" s="73"/>
      <c r="E6" s="37" t="s">
        <v>166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166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416</v>
      </c>
      <c r="C8" s="12" t="s">
        <v>417</v>
      </c>
      <c r="D8" s="73"/>
      <c r="E8" s="37" t="s">
        <v>418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145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/>
      <c r="C10" s="75"/>
      <c r="D10" s="75"/>
      <c r="E10" s="74" t="s">
        <v>145</v>
      </c>
      <c r="F10" s="13">
        <v>0</v>
      </c>
      <c r="G10" s="13">
        <v>0</v>
      </c>
      <c r="H10" s="60"/>
      <c r="I10" s="60">
        <v>0</v>
      </c>
      <c r="J10" s="13">
        <f t="shared" si="0"/>
        <v>0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167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167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145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167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137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228</v>
      </c>
      <c r="C16" s="12" t="s">
        <v>179</v>
      </c>
      <c r="D16" s="73"/>
      <c r="E16" s="37" t="s">
        <v>181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229</v>
      </c>
      <c r="C17" s="12" t="s">
        <v>180</v>
      </c>
      <c r="D17" s="73"/>
      <c r="E17" s="37" t="s">
        <v>181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168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368</v>
      </c>
      <c r="C19" s="12" t="s">
        <v>323</v>
      </c>
      <c r="D19" s="73"/>
      <c r="E19" s="37" t="s">
        <v>253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</row>
    <row r="20" spans="2:20" ht="21.95" customHeight="1">
      <c r="B20" s="37" t="s">
        <v>357</v>
      </c>
      <c r="C20" s="12" t="s">
        <v>326</v>
      </c>
      <c r="D20" s="73"/>
      <c r="E20" s="37" t="s">
        <v>318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</row>
    <row r="21" spans="2:20" ht="21.95" customHeight="1">
      <c r="B21" s="37" t="s">
        <v>358</v>
      </c>
      <c r="C21" s="12" t="s">
        <v>316</v>
      </c>
      <c r="D21" s="73"/>
      <c r="E21" s="37" t="s">
        <v>169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132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414</v>
      </c>
      <c r="C23" s="12" t="s">
        <v>415</v>
      </c>
      <c r="D23" s="73"/>
      <c r="E23" s="37" t="s">
        <v>132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337</v>
      </c>
      <c r="C24" s="12" t="s">
        <v>324</v>
      </c>
      <c r="D24" s="73"/>
      <c r="E24" s="37" t="s">
        <v>204</v>
      </c>
      <c r="F24" s="13">
        <v>6603</v>
      </c>
      <c r="G24" s="13">
        <v>856</v>
      </c>
      <c r="H24" s="13"/>
      <c r="I24" s="13"/>
      <c r="J24" s="13">
        <f t="shared" si="0"/>
        <v>5747</v>
      </c>
      <c r="K24" s="14"/>
    </row>
    <row r="25" spans="2:20" ht="21.95" customHeight="1">
      <c r="B25" s="37" t="s">
        <v>403</v>
      </c>
      <c r="C25" s="12" t="s">
        <v>402</v>
      </c>
      <c r="D25" s="73"/>
      <c r="E25" s="37" t="s">
        <v>317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331</v>
      </c>
      <c r="C26" s="12" t="s">
        <v>330</v>
      </c>
      <c r="D26" s="73"/>
      <c r="E26" s="37" t="s">
        <v>132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222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355</v>
      </c>
      <c r="C28" s="12" t="s">
        <v>325</v>
      </c>
      <c r="D28" s="73"/>
      <c r="E28" s="37" t="s">
        <v>205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</row>
    <row r="29" spans="2:20" ht="21.95" customHeight="1">
      <c r="B29" s="37" t="s">
        <v>354</v>
      </c>
      <c r="C29" s="12" t="s">
        <v>353</v>
      </c>
      <c r="D29" s="73"/>
      <c r="E29" s="37" t="s">
        <v>356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/>
      <c r="C30" s="77"/>
      <c r="D30" s="78"/>
      <c r="E30" s="76"/>
      <c r="F30" s="31"/>
      <c r="G30" s="31"/>
      <c r="H30" s="31"/>
      <c r="I30" s="31"/>
      <c r="J30" s="31">
        <f t="shared" si="0"/>
        <v>0</v>
      </c>
      <c r="K30" s="14"/>
    </row>
    <row r="31" spans="2:20">
      <c r="K31" s="44"/>
    </row>
    <row r="32" spans="2:20">
      <c r="E32" s="21" t="s">
        <v>92</v>
      </c>
      <c r="F32" s="41">
        <f>SUM(F5:F31)</f>
        <v>106750</v>
      </c>
      <c r="G32" s="41">
        <f t="shared" ref="G32:I32" si="1">SUM(G5:G31)</f>
        <v>10470</v>
      </c>
      <c r="H32" s="41">
        <f t="shared" si="1"/>
        <v>28</v>
      </c>
      <c r="I32" s="41">
        <f t="shared" si="1"/>
        <v>1</v>
      </c>
      <c r="J32" s="41">
        <f>SUM(J5:J31)</f>
        <v>96307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2013-10-14T14:21:58Z</cp:lastPrinted>
  <dcterms:created xsi:type="dcterms:W3CDTF">2004-03-09T14:35:28Z</dcterms:created>
  <dcterms:modified xsi:type="dcterms:W3CDTF">2013-10-14T14:25:21Z</dcterms:modified>
</cp:coreProperties>
</file>