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esoreria\Jubilado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I23" i="1"/>
  <c r="E22" i="1"/>
  <c r="I22" i="1" s="1"/>
  <c r="E21" i="1"/>
  <c r="I21" i="1" s="1"/>
  <c r="E20" i="1"/>
  <c r="I20" i="1" s="1"/>
  <c r="I19" i="1"/>
  <c r="I18" i="1"/>
  <c r="E17" i="1"/>
  <c r="I17" i="1" s="1"/>
  <c r="E16" i="1"/>
  <c r="I16" i="1" s="1"/>
  <c r="E15" i="1"/>
  <c r="I15" i="1" s="1"/>
  <c r="I14" i="1"/>
  <c r="I13" i="1"/>
  <c r="I24" i="1" s="1"/>
  <c r="E13" i="1"/>
  <c r="E24" i="1" l="1"/>
</calcChain>
</file>

<file path=xl/sharedStrings.xml><?xml version="1.0" encoding="utf-8"?>
<sst xmlns="http://schemas.openxmlformats.org/spreadsheetml/2006/main" count="49" uniqueCount="34">
  <si>
    <t xml:space="preserve">  </t>
  </si>
  <si>
    <t>MUNICIPIO IXTLAHUACAN DEL RIO, JALISCO.</t>
  </si>
  <si>
    <t xml:space="preserve">FECHA </t>
  </si>
  <si>
    <t>NOMBRE</t>
  </si>
  <si>
    <t>NOMBRAMIENTO</t>
  </si>
  <si>
    <t>SUELDO</t>
  </si>
  <si>
    <t>ISR</t>
  </si>
  <si>
    <t>SUBSIDIO</t>
  </si>
  <si>
    <t>IMSS</t>
  </si>
  <si>
    <t>NETO</t>
  </si>
  <si>
    <t>FIRMA</t>
  </si>
  <si>
    <t xml:space="preserve">CAMPOS PASTRANO IGNACIO </t>
  </si>
  <si>
    <t>CHOFER</t>
  </si>
  <si>
    <t>_________________________</t>
  </si>
  <si>
    <t xml:space="preserve">GONZALEZ MORA J. ISABEL </t>
  </si>
  <si>
    <t>AUX. ASEO PUB.</t>
  </si>
  <si>
    <t xml:space="preserve">GONZALEZ REYNOSO JOSE LUIS </t>
  </si>
  <si>
    <t xml:space="preserve">GUTIERREZ PLASCENCIA ROBERTO </t>
  </si>
  <si>
    <t>AUX TECNICO</t>
  </si>
  <si>
    <t xml:space="preserve">LIMON MARTINEZ SALVADOR </t>
  </si>
  <si>
    <t>ENC. SANITARIOS</t>
  </si>
  <si>
    <t>LOPEZ LOZA RUBEN</t>
  </si>
  <si>
    <t xml:space="preserve">MARTINEZ ALVAREZ RIGOBERTO </t>
  </si>
  <si>
    <t xml:space="preserve">MARTINEZ PULIDO MARIA TRINIDAD </t>
  </si>
  <si>
    <t>JARDINERA</t>
  </si>
  <si>
    <t xml:space="preserve">PINTO MARTINEZ MONICO </t>
  </si>
  <si>
    <t>EMPEDRADOR</t>
  </si>
  <si>
    <t xml:space="preserve">RAMIREZ RUELAS ARTURO </t>
  </si>
  <si>
    <t xml:space="preserve">VAZQUEZ MACIAS FRANCISCO </t>
  </si>
  <si>
    <t>SUMAS</t>
  </si>
  <si>
    <t>ADMINISTRACIÓN 2018-2021</t>
  </si>
  <si>
    <t>SEGUNDA QUINCENA DE NOVIEMBRE DE 2018</t>
  </si>
  <si>
    <t>30 DE NOVIEMBRE DEL 2018</t>
  </si>
  <si>
    <t>NÓMINA DE SUELDOS A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</si>
</sst>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10" fillId="2" borderId="0" xfId="2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43" fontId="3" fillId="2" borderId="0" xfId="1" applyFont="1" applyFill="1" applyAlignment="1">
      <alignment horizontal="center"/>
    </xf>
    <xf numFmtId="43" fontId="2" fillId="2" borderId="0" xfId="1" applyFont="1" applyFill="1"/>
    <xf numFmtId="0" fontId="2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9" fillId="2" borderId="1" xfId="0" applyFont="1" applyFill="1" applyBorder="1"/>
    <xf numFmtId="164" fontId="9" fillId="2" borderId="1" xfId="0" applyNumberFormat="1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76200</xdr:rowOff>
    </xdr:from>
    <xdr:to>
      <xdr:col>3</xdr:col>
      <xdr:colOff>57151</xdr:colOff>
      <xdr:row>4</xdr:row>
      <xdr:rowOff>94180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200"/>
          <a:ext cx="2933700" cy="779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2" sqref="M12"/>
    </sheetView>
  </sheetViews>
  <sheetFormatPr baseColWidth="10" defaultRowHeight="15" x14ac:dyDescent="0.25"/>
  <cols>
    <col min="1" max="1" width="11.42578125" style="2"/>
    <col min="2" max="2" width="31.85546875" style="2" bestFit="1" customWidth="1"/>
    <col min="3" max="3" width="1.85546875" style="2" customWidth="1"/>
    <col min="4" max="4" width="16.28515625" style="2" bestFit="1" customWidth="1"/>
    <col min="5" max="16384" width="11.42578125" style="2"/>
  </cols>
  <sheetData>
    <row r="1" spans="1:10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8" spans="1:10" ht="18" x14ac:dyDescent="0.25">
      <c r="A8" s="3" t="s">
        <v>0</v>
      </c>
      <c r="B8" s="3"/>
      <c r="C8" s="3"/>
      <c r="D8" s="3"/>
      <c r="E8" s="4" t="s">
        <v>1</v>
      </c>
      <c r="F8" s="5"/>
      <c r="G8" s="5"/>
      <c r="H8" s="5"/>
      <c r="I8" s="5"/>
      <c r="J8" s="6" t="s">
        <v>2</v>
      </c>
    </row>
    <row r="9" spans="1:10" x14ac:dyDescent="0.25">
      <c r="A9" s="3"/>
      <c r="B9" s="3"/>
      <c r="C9" s="3"/>
      <c r="D9" s="3"/>
      <c r="E9" s="7" t="s">
        <v>33</v>
      </c>
      <c r="F9" s="5"/>
      <c r="G9" s="5"/>
      <c r="H9" s="5"/>
      <c r="I9" s="5"/>
      <c r="J9" s="8" t="s">
        <v>32</v>
      </c>
    </row>
    <row r="10" spans="1:10" x14ac:dyDescent="0.25">
      <c r="A10" s="3"/>
      <c r="B10" s="9"/>
      <c r="C10" s="3"/>
      <c r="D10" s="3"/>
      <c r="E10" s="8" t="s">
        <v>31</v>
      </c>
      <c r="F10" s="5"/>
      <c r="G10" s="5"/>
      <c r="H10" s="5"/>
      <c r="I10" s="5"/>
      <c r="J10" s="3"/>
    </row>
    <row r="11" spans="1:10" x14ac:dyDescent="0.25">
      <c r="A11" s="3"/>
      <c r="B11" s="9"/>
      <c r="C11" s="3"/>
      <c r="D11" s="3"/>
      <c r="E11" s="8"/>
      <c r="F11" s="5"/>
      <c r="G11" s="5"/>
      <c r="H11" s="5"/>
      <c r="I11" s="5"/>
      <c r="J11" s="3"/>
    </row>
    <row r="12" spans="1:10" ht="21.75" customHeight="1" x14ac:dyDescent="0.25">
      <c r="A12" s="3"/>
      <c r="B12" s="10" t="s">
        <v>3</v>
      </c>
      <c r="C12" s="10"/>
      <c r="D12" s="10" t="s">
        <v>4</v>
      </c>
      <c r="E12" s="11" t="s">
        <v>5</v>
      </c>
      <c r="F12" s="11" t="s">
        <v>6</v>
      </c>
      <c r="G12" s="11" t="s">
        <v>7</v>
      </c>
      <c r="H12" s="11" t="s">
        <v>8</v>
      </c>
      <c r="I12" s="11" t="s">
        <v>9</v>
      </c>
      <c r="J12" s="10" t="s">
        <v>10</v>
      </c>
    </row>
    <row r="13" spans="1:10" ht="24.75" customHeight="1" x14ac:dyDescent="0.25">
      <c r="A13" s="3"/>
      <c r="B13" s="12" t="s">
        <v>11</v>
      </c>
      <c r="C13" s="13"/>
      <c r="D13" s="13" t="s">
        <v>12</v>
      </c>
      <c r="E13" s="14">
        <f>7816.2/2</f>
        <v>3908.1</v>
      </c>
      <c r="F13" s="15"/>
      <c r="G13" s="15"/>
      <c r="H13" s="14"/>
      <c r="I13" s="14">
        <f>E13-F13+G13-H13</f>
        <v>3908.1</v>
      </c>
      <c r="J13" s="3" t="s">
        <v>13</v>
      </c>
    </row>
    <row r="14" spans="1:10" ht="23.25" customHeight="1" x14ac:dyDescent="0.25">
      <c r="A14" s="3"/>
      <c r="B14" s="12" t="s">
        <v>14</v>
      </c>
      <c r="C14" s="13"/>
      <c r="D14" s="13" t="s">
        <v>15</v>
      </c>
      <c r="E14" s="14">
        <v>3186.54</v>
      </c>
      <c r="F14" s="15"/>
      <c r="G14" s="15"/>
      <c r="H14" s="14"/>
      <c r="I14" s="14">
        <f>E14-F14+G14-H14</f>
        <v>3186.54</v>
      </c>
      <c r="J14" s="3" t="s">
        <v>13</v>
      </c>
    </row>
    <row r="15" spans="1:10" ht="26.25" customHeight="1" x14ac:dyDescent="0.25">
      <c r="A15" s="3"/>
      <c r="B15" s="12" t="s">
        <v>16</v>
      </c>
      <c r="C15" s="13"/>
      <c r="D15" s="13" t="s">
        <v>12</v>
      </c>
      <c r="E15" s="14">
        <f>8595.3*0.6/2</f>
        <v>2578.5899999999997</v>
      </c>
      <c r="F15" s="15"/>
      <c r="G15" s="15"/>
      <c r="H15" s="14"/>
      <c r="I15" s="14">
        <f>E15-F15+G15-H15</f>
        <v>2578.5899999999997</v>
      </c>
      <c r="J15" s="3" t="s">
        <v>13</v>
      </c>
    </row>
    <row r="16" spans="1:10" ht="24" customHeight="1" x14ac:dyDescent="0.25">
      <c r="A16" s="3"/>
      <c r="B16" s="12" t="s">
        <v>17</v>
      </c>
      <c r="C16" s="12"/>
      <c r="D16" s="16" t="s">
        <v>18</v>
      </c>
      <c r="E16" s="14">
        <f>12826.8*0.63/2</f>
        <v>4040.442</v>
      </c>
      <c r="F16" s="14"/>
      <c r="G16" s="14"/>
      <c r="H16" s="14"/>
      <c r="I16" s="14">
        <f>+E16</f>
        <v>4040.442</v>
      </c>
      <c r="J16" s="3" t="s">
        <v>13</v>
      </c>
    </row>
    <row r="17" spans="1:10" ht="24" customHeight="1" x14ac:dyDescent="0.25">
      <c r="A17" s="3"/>
      <c r="B17" s="12" t="s">
        <v>19</v>
      </c>
      <c r="C17" s="13"/>
      <c r="D17" s="13" t="s">
        <v>20</v>
      </c>
      <c r="E17" s="14">
        <f>4447.8/2</f>
        <v>2223.9</v>
      </c>
      <c r="F17" s="15"/>
      <c r="G17" s="15"/>
      <c r="H17" s="14"/>
      <c r="I17" s="14">
        <f>E17-F17+G17-H17</f>
        <v>2223.9</v>
      </c>
      <c r="J17" s="3" t="s">
        <v>13</v>
      </c>
    </row>
    <row r="18" spans="1:10" ht="21.75" customHeight="1" x14ac:dyDescent="0.25">
      <c r="A18" s="3"/>
      <c r="B18" s="12" t="s">
        <v>21</v>
      </c>
      <c r="C18" s="13"/>
      <c r="D18" s="13" t="s">
        <v>15</v>
      </c>
      <c r="E18" s="14">
        <v>4256.7</v>
      </c>
      <c r="F18" s="14"/>
      <c r="G18" s="14"/>
      <c r="H18" s="14"/>
      <c r="I18" s="14">
        <f>E18-F18+G18-H18</f>
        <v>4256.7</v>
      </c>
      <c r="J18" s="3" t="s">
        <v>13</v>
      </c>
    </row>
    <row r="19" spans="1:10" ht="24" customHeight="1" x14ac:dyDescent="0.25">
      <c r="A19" s="3"/>
      <c r="B19" s="12" t="s">
        <v>22</v>
      </c>
      <c r="C19" s="12"/>
      <c r="D19" s="12" t="s">
        <v>12</v>
      </c>
      <c r="E19" s="14">
        <v>4133.8500000000004</v>
      </c>
      <c r="F19" s="14"/>
      <c r="G19" s="14"/>
      <c r="H19" s="14"/>
      <c r="I19" s="14">
        <f>E19-F19+G19-H19</f>
        <v>4133.8500000000004</v>
      </c>
      <c r="J19" s="3" t="s">
        <v>13</v>
      </c>
    </row>
    <row r="20" spans="1:10" ht="26.25" customHeight="1" x14ac:dyDescent="0.25">
      <c r="A20" s="3"/>
      <c r="B20" s="12" t="s">
        <v>23</v>
      </c>
      <c r="C20" s="13"/>
      <c r="D20" s="17" t="s">
        <v>24</v>
      </c>
      <c r="E20" s="14">
        <f>4863.6*0.66/2</f>
        <v>1604.9880000000003</v>
      </c>
      <c r="F20" s="14"/>
      <c r="G20" s="14"/>
      <c r="H20" s="14"/>
      <c r="I20" s="14">
        <f>+E20</f>
        <v>1604.9880000000003</v>
      </c>
      <c r="J20" s="3" t="s">
        <v>13</v>
      </c>
    </row>
    <row r="21" spans="1:10" ht="25.5" customHeight="1" x14ac:dyDescent="0.25">
      <c r="A21" s="3"/>
      <c r="B21" s="12" t="s">
        <v>25</v>
      </c>
      <c r="C21" s="13"/>
      <c r="D21" s="13" t="s">
        <v>26</v>
      </c>
      <c r="E21" s="14">
        <f>6291.6/2</f>
        <v>3145.8</v>
      </c>
      <c r="F21" s="15"/>
      <c r="G21" s="15"/>
      <c r="H21" s="14"/>
      <c r="I21" s="14">
        <f>E21-F21+G21-H21</f>
        <v>3145.8</v>
      </c>
      <c r="J21" s="3" t="s">
        <v>13</v>
      </c>
    </row>
    <row r="22" spans="1:10" ht="27.75" customHeight="1" x14ac:dyDescent="0.25">
      <c r="A22" s="3"/>
      <c r="B22" s="12" t="s">
        <v>27</v>
      </c>
      <c r="C22" s="13"/>
      <c r="D22" s="13" t="s">
        <v>12</v>
      </c>
      <c r="E22" s="14">
        <f>7236.6/2</f>
        <v>3618.3</v>
      </c>
      <c r="F22" s="15"/>
      <c r="G22" s="15"/>
      <c r="H22" s="14"/>
      <c r="I22" s="14">
        <f>E22-F22+G22-H22</f>
        <v>3618.3</v>
      </c>
      <c r="J22" s="3" t="s">
        <v>13</v>
      </c>
    </row>
    <row r="23" spans="1:10" ht="27" customHeight="1" x14ac:dyDescent="0.25">
      <c r="A23" s="3"/>
      <c r="B23" s="12" t="s">
        <v>28</v>
      </c>
      <c r="C23" s="13"/>
      <c r="D23" s="13" t="s">
        <v>15</v>
      </c>
      <c r="E23" s="14">
        <v>4256.7</v>
      </c>
      <c r="F23" s="14"/>
      <c r="G23" s="14"/>
      <c r="H23" s="14"/>
      <c r="I23" s="14">
        <f>E23-F23+G23-H23</f>
        <v>4256.7</v>
      </c>
      <c r="J23" s="3" t="s">
        <v>13</v>
      </c>
    </row>
    <row r="24" spans="1:10" x14ac:dyDescent="0.25">
      <c r="A24" s="18"/>
      <c r="B24" s="19"/>
      <c r="C24" s="19"/>
      <c r="D24" s="20" t="s">
        <v>29</v>
      </c>
      <c r="E24" s="21">
        <f>SUM(E13:E23)</f>
        <v>36953.909999999996</v>
      </c>
      <c r="F24" s="21">
        <f t="shared" ref="F24:H24" si="0">SUM(F13:F23)</f>
        <v>0</v>
      </c>
      <c r="G24" s="21">
        <f t="shared" si="0"/>
        <v>0</v>
      </c>
      <c r="H24" s="21">
        <f t="shared" si="0"/>
        <v>0</v>
      </c>
      <c r="I24" s="21">
        <f>SUM(I13:I23)</f>
        <v>36953.909999999996</v>
      </c>
      <c r="J24" s="18"/>
    </row>
  </sheetData>
  <mergeCells count="1">
    <mergeCell ref="A1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2019-08-22T17:43:21Z</dcterms:created>
  <dcterms:modified xsi:type="dcterms:W3CDTF">2019-08-22T17:46:19Z</dcterms:modified>
</cp:coreProperties>
</file>