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92BD6384-F0B8-4056-A35E-FA8BEEE656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F52" i="1"/>
  <c r="I51" i="1"/>
  <c r="I50" i="1"/>
  <c r="E49" i="1"/>
  <c r="I49" i="1" s="1"/>
  <c r="E48" i="1"/>
  <c r="I48" i="1" s="1"/>
  <c r="E47" i="1"/>
  <c r="I47" i="1" s="1"/>
  <c r="E46" i="1"/>
  <c r="I46" i="1" s="1"/>
  <c r="I45" i="1"/>
  <c r="E44" i="1"/>
  <c r="I44" i="1" s="1"/>
  <c r="E43" i="1"/>
  <c r="I43" i="1" s="1"/>
  <c r="I42" i="1"/>
  <c r="E41" i="1"/>
  <c r="I41" i="1" s="1"/>
  <c r="I40" i="1"/>
  <c r="I39" i="1"/>
  <c r="E38" i="1"/>
  <c r="I38" i="1" s="1"/>
  <c r="I37" i="1"/>
  <c r="I36" i="1"/>
  <c r="E36" i="1"/>
  <c r="I35" i="1"/>
  <c r="E35" i="1"/>
  <c r="I34" i="1"/>
  <c r="I33" i="1"/>
  <c r="I32" i="1"/>
  <c r="E31" i="1"/>
  <c r="I31" i="1" s="1"/>
  <c r="I30" i="1"/>
  <c r="I29" i="1"/>
  <c r="I28" i="1"/>
  <c r="I27" i="1"/>
  <c r="I26" i="1"/>
  <c r="I25" i="1"/>
  <c r="H24" i="1"/>
  <c r="H52" i="1" s="1"/>
  <c r="E24" i="1"/>
  <c r="I23" i="1"/>
  <c r="E22" i="1"/>
  <c r="I22" i="1" s="1"/>
  <c r="I21" i="1"/>
  <c r="I20" i="1"/>
  <c r="E20" i="1"/>
  <c r="I19" i="1"/>
  <c r="E18" i="1"/>
  <c r="I18" i="1" s="1"/>
  <c r="E17" i="1"/>
  <c r="I17" i="1" s="1"/>
  <c r="E16" i="1"/>
  <c r="I16" i="1" s="1"/>
  <c r="I15" i="1"/>
  <c r="I14" i="1"/>
  <c r="E13" i="1"/>
  <c r="E52" i="1" s="1"/>
  <c r="I24" i="1" l="1"/>
  <c r="I13" i="1"/>
  <c r="I52" i="1" s="1"/>
</calcChain>
</file>

<file path=xl/sharedStrings.xml><?xml version="1.0" encoding="utf-8"?>
<sst xmlns="http://schemas.openxmlformats.org/spreadsheetml/2006/main" count="129" uniqueCount="86">
  <si>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</si>
  <si>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</si>
  <si>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</si>
  <si>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</si>
  <si>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</si>
  <si>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</si>
  <si>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</si>
  <si>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</si>
  <si>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</si>
  <si>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</si>
  <si>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</si>
  <si>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</si>
  <si>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</si>
  <si>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</si>
  <si>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</si>
  <si>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</si>
  <si>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</si>
  <si>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</si>
  <si>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</si>
  <si>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</si>
  <si>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</si>
  <si>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</si>
  <si>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</si>
  <si>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</si>
  <si>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</si>
  <si>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</si>
  <si>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</si>
  <si>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</si>
  <si>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</si>
  <si>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</si>
  <si>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</si>
  <si>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</si>
  <si>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</si>
  <si>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</si>
  <si>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</si>
  <si>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</si>
  <si>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</si>
  <si>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</si>
  <si>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</si>
  <si>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</si>
  <si>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</si>
  <si>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</si>
  <si>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</si>
  <si>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</si>
  <si>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</si>
  <si>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</si>
  <si>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</si>
  <si>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</si>
  <si>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</si>
  <si>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</si>
  <si>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</si>
  <si>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</si>
  <si>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</si>
  <si>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</si>
  <si>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</si>
  <si>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</si>
  <si>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</si>
  <si>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</si>
  <si>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</si>
  <si>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</si>
  <si>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</si>
  <si>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</si>
  <si>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</si>
  <si>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</si>
  <si>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</si>
  <si>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</si>
  <si>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</si>
  <si>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</si>
  <si>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</si>
  <si>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</si>
  <si>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</si>
  <si>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</si>
  <si>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</si>
  <si>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</si>
  <si>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</si>
  <si>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</si>
  <si>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</si>
  <si>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</si>
  <si>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</si>
  <si>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</si>
  <si>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</si>
  <si>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</si>
  <si>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</si>
  <si>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</si>
  <si>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31 DE DCICIEMBRE DEL 2021</t>
  </si>
  <si>
    <t>SEGUNDA QUINCENA DEL MES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</si>
</sst>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43" fontId="6" fillId="0" borderId="1" xfId="0" applyNumberFormat="1" applyFont="1" applyBorder="1"/>
    <xf numFmtId="0" fontId="2" fillId="0" borderId="1" xfId="0" applyFont="1" applyBorder="1" applyAlignment="1">
      <alignment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K10" sqref="K10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84</v>
      </c>
    </row>
    <row r="10" spans="1:10" x14ac:dyDescent="0.25">
      <c r="A10" s="2"/>
      <c r="B10" s="8"/>
      <c r="C10" s="2"/>
      <c r="D10" s="20"/>
      <c r="E10" s="7" t="s">
        <v>85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3" t="s">
        <v>76</v>
      </c>
      <c r="C13" s="29"/>
      <c r="D13" s="30" t="s">
        <v>77</v>
      </c>
      <c r="E13" s="12">
        <f>8374.32*0.63/2</f>
        <v>2637.9108000000001</v>
      </c>
      <c r="F13" s="12"/>
      <c r="G13" s="12"/>
      <c r="H13" s="13"/>
      <c r="I13" s="41">
        <f>+E13</f>
        <v>2637.9108000000001</v>
      </c>
      <c r="J13" s="40"/>
    </row>
    <row r="14" spans="1:10" x14ac:dyDescent="0.25">
      <c r="A14" s="2"/>
      <c r="B14" s="23" t="s">
        <v>46</v>
      </c>
      <c r="C14" s="25"/>
      <c r="D14" s="26" t="s">
        <v>47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24" t="s">
        <v>14</v>
      </c>
    </row>
    <row r="15" spans="1:10" x14ac:dyDescent="0.25">
      <c r="A15" s="2"/>
      <c r="B15" s="13" t="s">
        <v>12</v>
      </c>
      <c r="C15" s="27"/>
      <c r="D15" s="28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24" t="s">
        <v>14</v>
      </c>
    </row>
    <row r="16" spans="1:10" ht="24.75" x14ac:dyDescent="0.25">
      <c r="A16" s="2"/>
      <c r="B16" s="13" t="s">
        <v>69</v>
      </c>
      <c r="C16" s="27"/>
      <c r="D16" s="28" t="s">
        <v>70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24" t="s">
        <v>14</v>
      </c>
    </row>
    <row r="17" spans="1:10" x14ac:dyDescent="0.25">
      <c r="A17" s="2"/>
      <c r="B17" s="13" t="s">
        <v>78</v>
      </c>
      <c r="C17" s="27"/>
      <c r="D17" s="30" t="s">
        <v>53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24" t="s">
        <v>14</v>
      </c>
    </row>
    <row r="18" spans="1:10" x14ac:dyDescent="0.25">
      <c r="A18" s="2"/>
      <c r="B18" s="13" t="s">
        <v>71</v>
      </c>
      <c r="C18" s="27"/>
      <c r="D18" s="26" t="s">
        <v>72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24" t="s">
        <v>14</v>
      </c>
    </row>
    <row r="19" spans="1:10" ht="23.25" x14ac:dyDescent="0.25">
      <c r="A19" s="2"/>
      <c r="B19" s="23" t="s">
        <v>48</v>
      </c>
      <c r="C19" s="29"/>
      <c r="D19" s="26" t="s">
        <v>49</v>
      </c>
      <c r="E19" s="12">
        <v>4117.78</v>
      </c>
      <c r="F19" s="15"/>
      <c r="G19" s="15"/>
      <c r="H19" s="12"/>
      <c r="I19" s="12">
        <f t="shared" si="0"/>
        <v>4117.78</v>
      </c>
      <c r="J19" s="24" t="s">
        <v>14</v>
      </c>
    </row>
    <row r="20" spans="1:10" ht="24.75" x14ac:dyDescent="0.25">
      <c r="A20" s="2"/>
      <c r="B20" s="13" t="s">
        <v>16</v>
      </c>
      <c r="C20" s="27"/>
      <c r="D20" s="28" t="s">
        <v>17</v>
      </c>
      <c r="E20" s="12">
        <f>11559.6/2</f>
        <v>5779.8</v>
      </c>
      <c r="F20" s="12"/>
      <c r="G20" s="12"/>
      <c r="H20" s="12"/>
      <c r="I20" s="12">
        <f t="shared" si="0"/>
        <v>5779.8</v>
      </c>
      <c r="J20" s="24" t="s">
        <v>14</v>
      </c>
    </row>
    <row r="21" spans="1:10" x14ac:dyDescent="0.25">
      <c r="A21" s="2"/>
      <c r="B21" s="13" t="s">
        <v>52</v>
      </c>
      <c r="C21" s="13"/>
      <c r="D21" s="30" t="s">
        <v>53</v>
      </c>
      <c r="E21" s="12">
        <v>1894.27</v>
      </c>
      <c r="F21" s="12"/>
      <c r="G21" s="12"/>
      <c r="H21" s="12"/>
      <c r="I21" s="12">
        <f t="shared" si="0"/>
        <v>1894.27</v>
      </c>
      <c r="J21" s="24" t="s">
        <v>14</v>
      </c>
    </row>
    <row r="22" spans="1:10" x14ac:dyDescent="0.25">
      <c r="A22" s="2"/>
      <c r="B22" s="13" t="s">
        <v>59</v>
      </c>
      <c r="C22" s="27"/>
      <c r="D22" s="31" t="s">
        <v>60</v>
      </c>
      <c r="E22" s="12">
        <f>6875.93*0.63/2</f>
        <v>2165.91795</v>
      </c>
      <c r="F22" s="12"/>
      <c r="G22" s="12"/>
      <c r="H22" s="12"/>
      <c r="I22" s="12">
        <f t="shared" si="0"/>
        <v>2165.91795</v>
      </c>
      <c r="J22" s="24" t="s">
        <v>14</v>
      </c>
    </row>
    <row r="23" spans="1:10" x14ac:dyDescent="0.25">
      <c r="A23" s="2"/>
      <c r="B23" s="23" t="s">
        <v>18</v>
      </c>
      <c r="C23" s="29"/>
      <c r="D23" s="26" t="s">
        <v>19</v>
      </c>
      <c r="E23" s="12">
        <v>1745.8</v>
      </c>
      <c r="F23" s="12"/>
      <c r="G23" s="12"/>
      <c r="H23" s="12"/>
      <c r="I23" s="12">
        <f t="shared" si="0"/>
        <v>1745.8</v>
      </c>
      <c r="J23" s="24" t="s">
        <v>14</v>
      </c>
    </row>
    <row r="24" spans="1:10" x14ac:dyDescent="0.25">
      <c r="A24" s="2"/>
      <c r="B24" s="13" t="s">
        <v>64</v>
      </c>
      <c r="C24" s="27"/>
      <c r="D24" s="26" t="s">
        <v>65</v>
      </c>
      <c r="E24" s="12">
        <f>19626.6*0.6/2</f>
        <v>5887.98</v>
      </c>
      <c r="F24" s="15"/>
      <c r="G24" s="12"/>
      <c r="H24" s="12">
        <f t="shared" ref="H24" si="1">+F24/2</f>
        <v>0</v>
      </c>
      <c r="I24" s="12">
        <f t="shared" si="0"/>
        <v>5887.98</v>
      </c>
      <c r="J24" s="24" t="s">
        <v>14</v>
      </c>
    </row>
    <row r="25" spans="1:10" x14ac:dyDescent="0.25">
      <c r="A25" s="2"/>
      <c r="B25" s="23" t="s">
        <v>20</v>
      </c>
      <c r="C25" s="29"/>
      <c r="D25" s="26" t="s">
        <v>21</v>
      </c>
      <c r="E25" s="12">
        <v>4209.68</v>
      </c>
      <c r="F25" s="12"/>
      <c r="G25" s="12"/>
      <c r="H25" s="12"/>
      <c r="I25" s="12">
        <f t="shared" si="0"/>
        <v>4209.68</v>
      </c>
      <c r="J25" s="24" t="s">
        <v>14</v>
      </c>
    </row>
    <row r="26" spans="1:10" x14ac:dyDescent="0.25">
      <c r="A26" s="2"/>
      <c r="B26" s="13" t="s">
        <v>22</v>
      </c>
      <c r="C26" s="27"/>
      <c r="D26" s="32" t="s">
        <v>23</v>
      </c>
      <c r="E26" s="12">
        <v>3250.27</v>
      </c>
      <c r="F26" s="15"/>
      <c r="G26" s="15"/>
      <c r="H26" s="12"/>
      <c r="I26" s="12">
        <f t="shared" si="0"/>
        <v>3250.27</v>
      </c>
      <c r="J26" s="24" t="s">
        <v>14</v>
      </c>
    </row>
    <row r="27" spans="1:10" x14ac:dyDescent="0.25">
      <c r="A27" s="2"/>
      <c r="B27" s="13" t="s">
        <v>24</v>
      </c>
      <c r="C27" s="27"/>
      <c r="D27" s="32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24" t="s">
        <v>14</v>
      </c>
    </row>
    <row r="28" spans="1:10" x14ac:dyDescent="0.25">
      <c r="A28" s="2"/>
      <c r="B28" s="13" t="s">
        <v>54</v>
      </c>
      <c r="C28" s="27"/>
      <c r="D28" s="28" t="s">
        <v>55</v>
      </c>
      <c r="E28" s="12">
        <v>3278.55</v>
      </c>
      <c r="F28" s="12"/>
      <c r="G28" s="12"/>
      <c r="H28" s="12"/>
      <c r="I28" s="12">
        <f t="shared" si="0"/>
        <v>3278.55</v>
      </c>
      <c r="J28" s="24" t="s">
        <v>14</v>
      </c>
    </row>
    <row r="29" spans="1:10" x14ac:dyDescent="0.25">
      <c r="A29" s="2"/>
      <c r="B29" s="13" t="s">
        <v>25</v>
      </c>
      <c r="C29" s="27"/>
      <c r="D29" s="26" t="s">
        <v>26</v>
      </c>
      <c r="E29" s="12">
        <v>4121.25</v>
      </c>
      <c r="F29" s="12"/>
      <c r="G29" s="12"/>
      <c r="H29" s="12"/>
      <c r="I29" s="12">
        <f>+E29</f>
        <v>4121.25</v>
      </c>
      <c r="J29" s="24" t="s">
        <v>14</v>
      </c>
    </row>
    <row r="30" spans="1:10" x14ac:dyDescent="0.25">
      <c r="A30" s="2"/>
      <c r="B30" s="13" t="s">
        <v>27</v>
      </c>
      <c r="C30" s="27"/>
      <c r="D30" s="32" t="s">
        <v>28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24" t="s">
        <v>14</v>
      </c>
    </row>
    <row r="31" spans="1:10" x14ac:dyDescent="0.25">
      <c r="A31" s="2"/>
      <c r="B31" s="23" t="s">
        <v>66</v>
      </c>
      <c r="C31" s="29"/>
      <c r="D31" s="30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24" t="s">
        <v>14</v>
      </c>
    </row>
    <row r="32" spans="1:10" x14ac:dyDescent="0.25">
      <c r="A32" s="2"/>
      <c r="B32" s="13" t="s">
        <v>29</v>
      </c>
      <c r="C32" s="27"/>
      <c r="D32" s="32" t="s">
        <v>23</v>
      </c>
      <c r="E32" s="12">
        <v>4341.84</v>
      </c>
      <c r="F32" s="12"/>
      <c r="G32" s="12"/>
      <c r="H32" s="12"/>
      <c r="I32" s="12">
        <f>E32-F32+G32-H32</f>
        <v>4341.84</v>
      </c>
      <c r="J32" s="24" t="s">
        <v>14</v>
      </c>
    </row>
    <row r="33" spans="1:10" x14ac:dyDescent="0.25">
      <c r="A33" s="2"/>
      <c r="B33" s="13" t="s">
        <v>30</v>
      </c>
      <c r="C33" s="27"/>
      <c r="D33" s="32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24" t="s">
        <v>14</v>
      </c>
    </row>
    <row r="34" spans="1:10" x14ac:dyDescent="0.25">
      <c r="A34" s="9"/>
      <c r="B34" s="13" t="s">
        <v>31</v>
      </c>
      <c r="C34" s="27"/>
      <c r="D34" s="28" t="s">
        <v>32</v>
      </c>
      <c r="E34" s="14">
        <v>1661.17</v>
      </c>
      <c r="F34" s="12"/>
      <c r="G34" s="12"/>
      <c r="H34" s="12"/>
      <c r="I34" s="12">
        <f>+E34</f>
        <v>1661.17</v>
      </c>
      <c r="J34" s="24" t="s">
        <v>14</v>
      </c>
    </row>
    <row r="35" spans="1:10" x14ac:dyDescent="0.25">
      <c r="B35" s="13"/>
      <c r="C35" s="32"/>
      <c r="D35" s="28" t="s">
        <v>58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24" t="s">
        <v>14</v>
      </c>
    </row>
    <row r="36" spans="1:10" ht="24.75" x14ac:dyDescent="0.25">
      <c r="B36" s="13" t="s">
        <v>73</v>
      </c>
      <c r="C36" s="27"/>
      <c r="D36" s="28" t="s">
        <v>74</v>
      </c>
      <c r="E36" s="12">
        <f>12600*0.66/2</f>
        <v>4158</v>
      </c>
      <c r="F36" s="12"/>
      <c r="G36" s="12"/>
      <c r="H36" s="12"/>
      <c r="I36" s="12">
        <f>+E36</f>
        <v>4158</v>
      </c>
      <c r="J36" s="24" t="s">
        <v>14</v>
      </c>
    </row>
    <row r="37" spans="1:10" x14ac:dyDescent="0.25">
      <c r="B37" s="13" t="s">
        <v>56</v>
      </c>
      <c r="C37" s="27"/>
      <c r="D37" s="30" t="s">
        <v>57</v>
      </c>
      <c r="E37" s="12">
        <v>3113.55</v>
      </c>
      <c r="F37" s="33"/>
      <c r="G37" s="34"/>
      <c r="H37" s="31"/>
      <c r="I37" s="12">
        <f>+E37</f>
        <v>3113.55</v>
      </c>
      <c r="J37" s="24" t="s">
        <v>14</v>
      </c>
    </row>
    <row r="38" spans="1:10" x14ac:dyDescent="0.25">
      <c r="B38" s="23" t="s">
        <v>33</v>
      </c>
      <c r="C38" s="29"/>
      <c r="D38" s="26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24" t="s">
        <v>14</v>
      </c>
    </row>
    <row r="39" spans="1:10" x14ac:dyDescent="0.25">
      <c r="B39" s="13" t="s">
        <v>34</v>
      </c>
      <c r="C39" s="27"/>
      <c r="D39" s="32" t="s">
        <v>35</v>
      </c>
      <c r="E39" s="12">
        <v>3208.72</v>
      </c>
      <c r="F39" s="15"/>
      <c r="G39" s="15"/>
      <c r="H39" s="12"/>
      <c r="I39" s="12">
        <f t="shared" si="2"/>
        <v>3208.72</v>
      </c>
      <c r="J39" s="24" t="s">
        <v>14</v>
      </c>
    </row>
    <row r="40" spans="1:10" x14ac:dyDescent="0.25">
      <c r="B40" s="13" t="s">
        <v>36</v>
      </c>
      <c r="C40" s="27"/>
      <c r="D40" s="32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4" t="s">
        <v>14</v>
      </c>
    </row>
    <row r="41" spans="1:10" x14ac:dyDescent="0.25">
      <c r="B41" s="13" t="s">
        <v>75</v>
      </c>
      <c r="C41" s="27"/>
      <c r="D41" s="31" t="s">
        <v>63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4" t="s">
        <v>14</v>
      </c>
    </row>
    <row r="42" spans="1:10" ht="36.75" x14ac:dyDescent="0.25">
      <c r="B42" s="13" t="s">
        <v>37</v>
      </c>
      <c r="C42" s="27"/>
      <c r="D42" s="28" t="s">
        <v>38</v>
      </c>
      <c r="E42" s="14">
        <v>3884.1</v>
      </c>
      <c r="F42" s="12"/>
      <c r="G42" s="12"/>
      <c r="H42" s="12"/>
      <c r="I42" s="12">
        <f t="shared" si="2"/>
        <v>3884.1</v>
      </c>
      <c r="J42" s="24" t="s">
        <v>14</v>
      </c>
    </row>
    <row r="43" spans="1:10" x14ac:dyDescent="0.25">
      <c r="B43" s="13" t="s">
        <v>67</v>
      </c>
      <c r="C43" s="27"/>
      <c r="D43" s="32" t="s">
        <v>68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0"/>
    </row>
    <row r="44" spans="1:10" x14ac:dyDescent="0.25">
      <c r="B44" s="23" t="s">
        <v>79</v>
      </c>
      <c r="C44" s="29"/>
      <c r="D44" s="30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40"/>
    </row>
    <row r="45" spans="1:10" x14ac:dyDescent="0.25">
      <c r="B45" s="24" t="s">
        <v>50</v>
      </c>
      <c r="C45" s="35"/>
      <c r="D45" s="36" t="s">
        <v>51</v>
      </c>
      <c r="E45" s="12">
        <v>2783.32</v>
      </c>
      <c r="F45" s="16"/>
      <c r="G45" s="16"/>
      <c r="H45" s="11"/>
      <c r="I45" s="12">
        <f t="shared" si="2"/>
        <v>2783.32</v>
      </c>
      <c r="J45" s="24" t="s">
        <v>14</v>
      </c>
    </row>
    <row r="46" spans="1:10" x14ac:dyDescent="0.25">
      <c r="B46" s="13" t="s">
        <v>61</v>
      </c>
      <c r="C46" s="27"/>
      <c r="D46" s="37" t="s">
        <v>62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24" t="s">
        <v>14</v>
      </c>
    </row>
    <row r="47" spans="1:10" x14ac:dyDescent="0.25">
      <c r="B47" s="13" t="s">
        <v>39</v>
      </c>
      <c r="C47" s="27"/>
      <c r="D47" s="37" t="s">
        <v>40</v>
      </c>
      <c r="E47" s="12">
        <f>33214.2*0.63/2</f>
        <v>10462.473</v>
      </c>
      <c r="F47" s="12"/>
      <c r="G47" s="12"/>
      <c r="H47" s="12"/>
      <c r="I47" s="12">
        <f t="shared" si="2"/>
        <v>10462.473</v>
      </c>
      <c r="J47" s="24" t="s">
        <v>14</v>
      </c>
    </row>
    <row r="48" spans="1:10" x14ac:dyDescent="0.25">
      <c r="B48" s="24" t="s">
        <v>80</v>
      </c>
      <c r="C48" s="35"/>
      <c r="D48" s="42" t="s">
        <v>81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24" t="s">
        <v>14</v>
      </c>
    </row>
    <row r="49" spans="2:10" x14ac:dyDescent="0.25">
      <c r="B49" s="13" t="s">
        <v>82</v>
      </c>
      <c r="C49" s="27"/>
      <c r="D49" s="28" t="s">
        <v>83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24" t="s">
        <v>14</v>
      </c>
    </row>
    <row r="50" spans="2:10" x14ac:dyDescent="0.25">
      <c r="B50" s="13" t="s">
        <v>41</v>
      </c>
      <c r="C50" s="27"/>
      <c r="D50" s="32" t="s">
        <v>23</v>
      </c>
      <c r="E50" s="12">
        <v>4341.84</v>
      </c>
      <c r="F50" s="12"/>
      <c r="G50" s="12"/>
      <c r="H50" s="12"/>
      <c r="I50" s="12">
        <f t="shared" si="2"/>
        <v>4341.84</v>
      </c>
      <c r="J50" s="24" t="s">
        <v>14</v>
      </c>
    </row>
    <row r="51" spans="2:10" ht="24.75" x14ac:dyDescent="0.25">
      <c r="B51" s="13" t="s">
        <v>42</v>
      </c>
      <c r="C51" s="27"/>
      <c r="D51" s="28" t="s">
        <v>43</v>
      </c>
      <c r="E51" s="12">
        <v>6991</v>
      </c>
      <c r="F51" s="12"/>
      <c r="G51" s="12"/>
      <c r="H51" s="12"/>
      <c r="I51" s="12">
        <f t="shared" si="2"/>
        <v>6991</v>
      </c>
      <c r="J51" s="24" t="s">
        <v>14</v>
      </c>
    </row>
    <row r="52" spans="2:10" x14ac:dyDescent="0.25">
      <c r="B52" s="38"/>
      <c r="C52" s="38"/>
      <c r="D52" s="38" t="s">
        <v>44</v>
      </c>
      <c r="E52" s="39">
        <f>SUM(E13:E51)</f>
        <v>151842.90755</v>
      </c>
      <c r="F52" s="39">
        <f t="shared" ref="F52:I52" si="3">SUM(F13:F51)</f>
        <v>0</v>
      </c>
      <c r="G52" s="39">
        <f t="shared" si="3"/>
        <v>0</v>
      </c>
      <c r="H52" s="39">
        <f t="shared" si="3"/>
        <v>0</v>
      </c>
      <c r="I52" s="39">
        <f t="shared" si="3"/>
        <v>151842.90755</v>
      </c>
      <c r="J52" s="38"/>
    </row>
  </sheetData>
  <autoFilter ref="D1:D52" xr:uid="{B3D2838D-9C3E-4047-9A93-D6F87CB51223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2022-01-21T18:15:59Z</dcterms:modified>
</cp:coreProperties>
</file>