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F39" i="1"/>
  <c r="I38" i="1"/>
  <c r="I37" i="1"/>
  <c r="E36" i="1"/>
  <c r="I36" i="1" s="1"/>
  <c r="I35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I25" i="1"/>
  <c r="I24" i="1"/>
  <c r="E24" i="1"/>
  <c r="I23" i="1"/>
  <c r="E23" i="1"/>
  <c r="I22" i="1"/>
  <c r="E22" i="1"/>
  <c r="I21" i="1"/>
  <c r="E21" i="1"/>
  <c r="I20" i="1"/>
  <c r="E19" i="1"/>
  <c r="I19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E39" i="1" s="1"/>
  <c r="I13" i="1" l="1"/>
  <c r="I39" i="1" s="1"/>
</calcChain>
</file>

<file path=xl/sharedStrings.xml><?xml version="1.0" encoding="utf-8"?>
<sst xmlns="http://schemas.openxmlformats.org/spreadsheetml/2006/main" count="91" uniqueCount="64">
  <si>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</si>
  <si>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</si>
  <si>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</si>
  <si>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</si>
  <si>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</si>
  <si>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</si>
  <si>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</si>
  <si>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</si>
  <si>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</si>
  <si>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</si>
  <si>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</si>
  <si>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</si>
  <si>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</si>
  <si>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</si>
  <si>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</si>
  <si>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</si>
  <si>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</si>
  <si>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</si>
  <si>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</si>
  <si>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</si>
  <si>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</si>
  <si>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</si>
  <si>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</si>
  <si>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</si>
  <si>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</si>
  <si>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</si>
  <si>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</si>
  <si>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</si>
  <si>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</si>
  <si>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</si>
  <si>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</si>
  <si>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</si>
  <si>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</si>
  <si>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</si>
  <si>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</si>
  <si>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</si>
  <si>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</si>
  <si>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</si>
  <si>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</si>
  <si>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</si>
  <si>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</si>
  <si>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</si>
  <si>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</si>
  <si>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</si>
  <si>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</si>
  <si>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</si>
  <si>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</si>
  <si>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</si>
  <si>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</si>
  <si>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</si>
  <si>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</si>
  <si>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</si>
  <si>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</si>
  <si>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</si>
  <si>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</si>
  <si>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</si>
  <si>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</si>
  <si>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</si>
  <si>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</si>
  <si>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</si>
  <si>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 xml:space="preserve">PEREZ ROMERO APOLONIO </t>
  </si>
  <si>
    <t>POLICIA DE LINEA</t>
  </si>
  <si>
    <t>SEGUNDA QUINCENA DEL MES DE AGOSTO 2020</t>
  </si>
  <si>
    <t>31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</si>
</sst>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wrapText="1"/>
    </xf>
    <xf numFmtId="0" fontId="2" fillId="0" borderId="3" xfId="0" applyFont="1" applyFill="1" applyBorder="1"/>
    <xf numFmtId="0" fontId="2" fillId="0" borderId="4" xfId="0" applyFont="1" applyFill="1" applyBorder="1"/>
    <xf numFmtId="44" fontId="2" fillId="0" borderId="5" xfId="3" applyFont="1" applyFill="1" applyBorder="1"/>
    <xf numFmtId="0" fontId="2" fillId="0" borderId="2" xfId="0" applyFont="1" applyFill="1" applyBorder="1"/>
    <xf numFmtId="43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/>
    <xf numFmtId="0" fontId="8" fillId="0" borderId="1" xfId="0" applyFont="1" applyFill="1" applyBorder="1" applyAlignment="1" applyProtection="1">
      <alignment horizontal="left"/>
    </xf>
    <xf numFmtId="44" fontId="6" fillId="0" borderId="1" xfId="3" applyFont="1" applyFill="1" applyBorder="1"/>
    <xf numFmtId="43" fontId="8" fillId="0" borderId="1" xfId="1" applyFont="1" applyFill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J15" sqref="J15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</row>
    <row r="8" spans="1:10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63</v>
      </c>
    </row>
    <row r="10" spans="1:10" x14ac:dyDescent="0.25">
      <c r="A10" s="2"/>
      <c r="B10" s="8"/>
      <c r="C10" s="2"/>
      <c r="D10" s="2"/>
      <c r="E10" s="7" t="s">
        <v>62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0" x14ac:dyDescent="0.25">
      <c r="A12" s="2"/>
      <c r="B12" s="36" t="s">
        <v>4</v>
      </c>
      <c r="C12" s="36"/>
      <c r="D12" s="36" t="s">
        <v>5</v>
      </c>
      <c r="E12" s="37" t="s">
        <v>6</v>
      </c>
      <c r="F12" s="37" t="s">
        <v>7</v>
      </c>
      <c r="G12" s="37" t="s">
        <v>8</v>
      </c>
      <c r="H12" s="37" t="s">
        <v>9</v>
      </c>
      <c r="I12" s="37" t="s">
        <v>10</v>
      </c>
      <c r="J12" s="38" t="s">
        <v>11</v>
      </c>
    </row>
    <row r="13" spans="1:10" x14ac:dyDescent="0.25">
      <c r="A13" s="2"/>
      <c r="B13" s="12" t="s">
        <v>48</v>
      </c>
      <c r="C13" s="10"/>
      <c r="D13" s="13" t="s">
        <v>49</v>
      </c>
      <c r="E13" s="14">
        <f>7334.48*0.8/2</f>
        <v>2933.7919999999999</v>
      </c>
      <c r="F13" s="11"/>
      <c r="G13" s="11"/>
      <c r="H13" s="11"/>
      <c r="I13" s="15">
        <f t="shared" ref="I13:I22" si="0">E13-F13+G13-H13</f>
        <v>2933.7919999999999</v>
      </c>
      <c r="J13" s="40" t="s">
        <v>14</v>
      </c>
    </row>
    <row r="14" spans="1:10" ht="24.75" x14ac:dyDescent="0.25">
      <c r="A14" s="2"/>
      <c r="B14" s="17" t="s">
        <v>12</v>
      </c>
      <c r="C14" s="18"/>
      <c r="D14" s="19" t="s">
        <v>13</v>
      </c>
      <c r="E14" s="20">
        <f>9819.6*0.6/2</f>
        <v>2945.88</v>
      </c>
      <c r="F14" s="15"/>
      <c r="G14" s="15"/>
      <c r="H14" s="15"/>
      <c r="I14" s="15">
        <f t="shared" si="0"/>
        <v>2945.88</v>
      </c>
      <c r="J14" s="41" t="s">
        <v>14</v>
      </c>
    </row>
    <row r="15" spans="1:10" ht="23.25" x14ac:dyDescent="0.25">
      <c r="A15" s="2"/>
      <c r="B15" s="12" t="s">
        <v>50</v>
      </c>
      <c r="C15" s="21"/>
      <c r="D15" s="13" t="s">
        <v>51</v>
      </c>
      <c r="E15" s="15">
        <f>8971.2*0.9/2</f>
        <v>4037.0400000000004</v>
      </c>
      <c r="F15" s="22"/>
      <c r="G15" s="22"/>
      <c r="H15" s="15"/>
      <c r="I15" s="15">
        <f t="shared" si="0"/>
        <v>4037.0400000000004</v>
      </c>
      <c r="J15" s="41" t="s">
        <v>14</v>
      </c>
    </row>
    <row r="16" spans="1:10" ht="36.75" x14ac:dyDescent="0.25">
      <c r="A16" s="2"/>
      <c r="B16" s="23" t="s">
        <v>16</v>
      </c>
      <c r="C16" s="24"/>
      <c r="D16" s="25" t="s">
        <v>17</v>
      </c>
      <c r="E16" s="15">
        <f>11559.6/2</f>
        <v>5779.8</v>
      </c>
      <c r="F16" s="15"/>
      <c r="G16" s="15"/>
      <c r="H16" s="15"/>
      <c r="I16" s="15">
        <f t="shared" si="0"/>
        <v>5779.8</v>
      </c>
      <c r="J16" s="41" t="s">
        <v>14</v>
      </c>
    </row>
    <row r="17" spans="1:10" x14ac:dyDescent="0.25">
      <c r="A17" s="2"/>
      <c r="B17" s="23" t="s">
        <v>54</v>
      </c>
      <c r="C17" s="23"/>
      <c r="D17" s="39" t="s">
        <v>55</v>
      </c>
      <c r="E17" s="15">
        <f>5546.1*0.66/2</f>
        <v>1830.2130000000002</v>
      </c>
      <c r="F17" s="15"/>
      <c r="G17" s="15"/>
      <c r="H17" s="15"/>
      <c r="I17" s="15">
        <f t="shared" si="0"/>
        <v>1830.2130000000002</v>
      </c>
      <c r="J17" s="41" t="s">
        <v>14</v>
      </c>
    </row>
    <row r="18" spans="1:10" x14ac:dyDescent="0.25">
      <c r="A18" s="2"/>
      <c r="B18" s="12" t="s">
        <v>18</v>
      </c>
      <c r="C18" s="21"/>
      <c r="D18" s="13" t="s">
        <v>19</v>
      </c>
      <c r="E18" s="15">
        <f>5111.4*0.66/2</f>
        <v>1686.7619999999999</v>
      </c>
      <c r="F18" s="15"/>
      <c r="G18" s="15"/>
      <c r="H18" s="15"/>
      <c r="I18" s="15">
        <f t="shared" si="0"/>
        <v>1686.7619999999999</v>
      </c>
      <c r="J18" s="41" t="s">
        <v>14</v>
      </c>
    </row>
    <row r="19" spans="1:10" x14ac:dyDescent="0.25">
      <c r="A19" s="2"/>
      <c r="B19" s="12" t="s">
        <v>20</v>
      </c>
      <c r="C19" s="21"/>
      <c r="D19" s="13" t="s">
        <v>21</v>
      </c>
      <c r="E19" s="15">
        <f>13757.1*0.6/2</f>
        <v>4127.13</v>
      </c>
      <c r="F19" s="15"/>
      <c r="G19" s="15"/>
      <c r="H19" s="15"/>
      <c r="I19" s="15">
        <f t="shared" si="0"/>
        <v>4127.13</v>
      </c>
      <c r="J19" s="41" t="s">
        <v>14</v>
      </c>
    </row>
    <row r="20" spans="1:10" x14ac:dyDescent="0.25">
      <c r="A20" s="2"/>
      <c r="B20" s="23" t="s">
        <v>22</v>
      </c>
      <c r="C20" s="24"/>
      <c r="D20" s="26" t="s">
        <v>23</v>
      </c>
      <c r="E20" s="15">
        <v>3186.54</v>
      </c>
      <c r="F20" s="22"/>
      <c r="G20" s="22"/>
      <c r="H20" s="15"/>
      <c r="I20" s="15">
        <f t="shared" si="0"/>
        <v>3186.54</v>
      </c>
      <c r="J20" s="41" t="s">
        <v>14</v>
      </c>
    </row>
    <row r="21" spans="1:10" x14ac:dyDescent="0.25">
      <c r="A21" s="2"/>
      <c r="B21" s="23" t="s">
        <v>24</v>
      </c>
      <c r="C21" s="24"/>
      <c r="D21" s="26" t="s">
        <v>15</v>
      </c>
      <c r="E21" s="15">
        <f>8595.3*0.6/2</f>
        <v>2578.5899999999997</v>
      </c>
      <c r="F21" s="22"/>
      <c r="G21" s="22"/>
      <c r="H21" s="15"/>
      <c r="I21" s="15">
        <f t="shared" si="0"/>
        <v>2578.5899999999997</v>
      </c>
      <c r="J21" s="41" t="s">
        <v>14</v>
      </c>
    </row>
    <row r="22" spans="1:10" ht="24.75" x14ac:dyDescent="0.25">
      <c r="A22" s="2"/>
      <c r="B22" s="23" t="s">
        <v>56</v>
      </c>
      <c r="C22" s="24"/>
      <c r="D22" s="25" t="s">
        <v>57</v>
      </c>
      <c r="E22" s="15">
        <f>10714.2*0.6/2</f>
        <v>3214.26</v>
      </c>
      <c r="F22" s="15"/>
      <c r="G22" s="15"/>
      <c r="H22" s="15"/>
      <c r="I22" s="15">
        <f t="shared" si="0"/>
        <v>3214.26</v>
      </c>
      <c r="J22" s="41" t="s">
        <v>14</v>
      </c>
    </row>
    <row r="23" spans="1:10" x14ac:dyDescent="0.25">
      <c r="A23" s="2"/>
      <c r="B23" s="23" t="s">
        <v>25</v>
      </c>
      <c r="C23" s="27"/>
      <c r="D23" s="28" t="s">
        <v>26</v>
      </c>
      <c r="E23" s="15">
        <f>12826.8*0.63/2</f>
        <v>4040.442</v>
      </c>
      <c r="F23" s="15"/>
      <c r="G23" s="15"/>
      <c r="H23" s="15"/>
      <c r="I23" s="15">
        <f>+E23</f>
        <v>4040.442</v>
      </c>
      <c r="J23" s="41" t="s">
        <v>14</v>
      </c>
    </row>
    <row r="24" spans="1:10" x14ac:dyDescent="0.25">
      <c r="A24" s="2"/>
      <c r="B24" s="23" t="s">
        <v>27</v>
      </c>
      <c r="C24" s="24"/>
      <c r="D24" s="26" t="s">
        <v>28</v>
      </c>
      <c r="E24" s="15">
        <f>4447.8/2</f>
        <v>2223.9</v>
      </c>
      <c r="F24" s="22"/>
      <c r="G24" s="22"/>
      <c r="H24" s="15"/>
      <c r="I24" s="15">
        <f>E24-F24+G24-H24</f>
        <v>2223.9</v>
      </c>
      <c r="J24" s="41" t="s">
        <v>14</v>
      </c>
    </row>
    <row r="25" spans="1:10" x14ac:dyDescent="0.25">
      <c r="A25" s="2"/>
      <c r="B25" s="23" t="s">
        <v>29</v>
      </c>
      <c r="C25" s="24"/>
      <c r="D25" s="26" t="s">
        <v>23</v>
      </c>
      <c r="E25" s="15">
        <v>4256.7</v>
      </c>
      <c r="F25" s="15"/>
      <c r="G25" s="15"/>
      <c r="H25" s="15"/>
      <c r="I25" s="15">
        <f>E25-F25+G25-H25</f>
        <v>4256.7</v>
      </c>
      <c r="J25" s="41" t="s">
        <v>14</v>
      </c>
    </row>
    <row r="26" spans="1:10" x14ac:dyDescent="0.25">
      <c r="A26" s="2"/>
      <c r="B26" s="23" t="s">
        <v>30</v>
      </c>
      <c r="C26" s="27"/>
      <c r="D26" s="29" t="s">
        <v>15</v>
      </c>
      <c r="E26" s="15">
        <v>4133.8500000000004</v>
      </c>
      <c r="F26" s="15"/>
      <c r="G26" s="15"/>
      <c r="H26" s="15"/>
      <c r="I26" s="15">
        <f>E26-F26+G26-H26</f>
        <v>4133.8500000000004</v>
      </c>
      <c r="J26" s="41" t="s">
        <v>14</v>
      </c>
    </row>
    <row r="27" spans="1:10" x14ac:dyDescent="0.25">
      <c r="A27" s="2"/>
      <c r="B27" s="17" t="s">
        <v>31</v>
      </c>
      <c r="C27" s="18"/>
      <c r="D27" s="19" t="s">
        <v>32</v>
      </c>
      <c r="E27" s="20">
        <f>4863.6*0.66/2</f>
        <v>1604.9880000000003</v>
      </c>
      <c r="F27" s="15"/>
      <c r="G27" s="15"/>
      <c r="H27" s="15"/>
      <c r="I27" s="15">
        <f>+E27</f>
        <v>1604.9880000000003</v>
      </c>
      <c r="J27" s="41" t="s">
        <v>14</v>
      </c>
    </row>
    <row r="28" spans="1:10" x14ac:dyDescent="0.25">
      <c r="A28" s="2"/>
      <c r="B28" s="23" t="s">
        <v>58</v>
      </c>
      <c r="C28" s="24"/>
      <c r="D28" s="39" t="s">
        <v>59</v>
      </c>
      <c r="E28" s="15">
        <f>10175*0.6/2</f>
        <v>3052.5</v>
      </c>
      <c r="F28" s="44"/>
      <c r="G28" s="45"/>
      <c r="H28" s="46"/>
      <c r="I28" s="15">
        <f>+E28</f>
        <v>3052.5</v>
      </c>
      <c r="J28" s="41" t="s">
        <v>14</v>
      </c>
    </row>
    <row r="29" spans="1:10" x14ac:dyDescent="0.25">
      <c r="A29" s="2"/>
      <c r="B29" s="12" t="s">
        <v>33</v>
      </c>
      <c r="C29" s="21"/>
      <c r="D29" s="13" t="s">
        <v>21</v>
      </c>
      <c r="E29" s="15">
        <f>14210.7/2</f>
        <v>7105.35</v>
      </c>
      <c r="F29" s="15"/>
      <c r="G29" s="15"/>
      <c r="H29" s="15"/>
      <c r="I29" s="15">
        <f t="shared" ref="I29:I38" si="1">E29-F29+G29-H29</f>
        <v>7105.35</v>
      </c>
      <c r="J29" s="41" t="s">
        <v>14</v>
      </c>
    </row>
    <row r="30" spans="1:10" ht="23.25" x14ac:dyDescent="0.25">
      <c r="A30" s="2"/>
      <c r="B30" s="12" t="s">
        <v>34</v>
      </c>
      <c r="C30" s="21"/>
      <c r="D30" s="13" t="s">
        <v>35</v>
      </c>
      <c r="E30" s="15">
        <f>5546.1*0.6/2</f>
        <v>1663.8300000000002</v>
      </c>
      <c r="F30" s="15"/>
      <c r="G30" s="15"/>
      <c r="H30" s="15"/>
      <c r="I30" s="15">
        <f t="shared" si="1"/>
        <v>1663.8300000000002</v>
      </c>
      <c r="J30" s="41" t="s">
        <v>14</v>
      </c>
    </row>
    <row r="31" spans="1:10" x14ac:dyDescent="0.25">
      <c r="A31" s="2"/>
      <c r="B31" s="12" t="s">
        <v>60</v>
      </c>
      <c r="C31" s="47"/>
      <c r="D31" s="47" t="s">
        <v>61</v>
      </c>
      <c r="E31" s="48">
        <f>11744.26*0.6/2</f>
        <v>3523.2779999999998</v>
      </c>
      <c r="F31" s="15"/>
      <c r="G31" s="49"/>
      <c r="H31" s="49"/>
      <c r="I31" s="15">
        <f t="shared" si="1"/>
        <v>3523.2779999999998</v>
      </c>
      <c r="J31" s="41" t="s">
        <v>14</v>
      </c>
    </row>
    <row r="32" spans="1:10" x14ac:dyDescent="0.25">
      <c r="A32" s="2"/>
      <c r="B32" s="23" t="s">
        <v>36</v>
      </c>
      <c r="C32" s="24"/>
      <c r="D32" s="26" t="s">
        <v>37</v>
      </c>
      <c r="E32" s="15">
        <f>6291.6/2</f>
        <v>3145.8</v>
      </c>
      <c r="F32" s="22"/>
      <c r="G32" s="22"/>
      <c r="H32" s="15"/>
      <c r="I32" s="15">
        <f t="shared" si="1"/>
        <v>3145.8</v>
      </c>
      <c r="J32" s="42"/>
    </row>
    <row r="33" spans="1:10" x14ac:dyDescent="0.25">
      <c r="A33" s="2"/>
      <c r="B33" s="23" t="s">
        <v>38</v>
      </c>
      <c r="C33" s="24"/>
      <c r="D33" s="26" t="s">
        <v>15</v>
      </c>
      <c r="E33" s="15">
        <f>7236.6/2</f>
        <v>3618.3</v>
      </c>
      <c r="F33" s="22"/>
      <c r="G33" s="22"/>
      <c r="H33" s="15"/>
      <c r="I33" s="15">
        <f t="shared" si="1"/>
        <v>3618.3</v>
      </c>
      <c r="J33" s="41" t="s">
        <v>14</v>
      </c>
    </row>
    <row r="34" spans="1:10" ht="36.75" x14ac:dyDescent="0.25">
      <c r="A34" s="9"/>
      <c r="B34" s="17" t="s">
        <v>39</v>
      </c>
      <c r="C34" s="18"/>
      <c r="D34" s="19" t="s">
        <v>40</v>
      </c>
      <c r="E34" s="20">
        <f>12088.69*0.63/2</f>
        <v>3807.9373500000002</v>
      </c>
      <c r="F34" s="15"/>
      <c r="G34" s="15"/>
      <c r="H34" s="15"/>
      <c r="I34" s="15">
        <f t="shared" si="1"/>
        <v>3807.9373500000002</v>
      </c>
      <c r="J34" s="41" t="s">
        <v>14</v>
      </c>
    </row>
    <row r="35" spans="1:10" x14ac:dyDescent="0.25">
      <c r="B35" s="16" t="s">
        <v>52</v>
      </c>
      <c r="C35" s="33"/>
      <c r="D35" s="34" t="s">
        <v>53</v>
      </c>
      <c r="E35" s="15">
        <f>8964*0.6/2</f>
        <v>2689.2</v>
      </c>
      <c r="F35" s="35"/>
      <c r="G35" s="35"/>
      <c r="H35" s="14"/>
      <c r="I35" s="15">
        <f t="shared" si="1"/>
        <v>2689.2</v>
      </c>
      <c r="J35" s="41" t="s">
        <v>14</v>
      </c>
    </row>
    <row r="36" spans="1:10" x14ac:dyDescent="0.25">
      <c r="B36" s="23" t="s">
        <v>41</v>
      </c>
      <c r="C36" s="24"/>
      <c r="D36" s="30" t="s">
        <v>42</v>
      </c>
      <c r="E36" s="15">
        <f>33214.2*0.63/2</f>
        <v>10462.473</v>
      </c>
      <c r="F36" s="15"/>
      <c r="G36" s="15"/>
      <c r="H36" s="15"/>
      <c r="I36" s="15">
        <f t="shared" si="1"/>
        <v>10462.473</v>
      </c>
      <c r="J36" s="43" t="s">
        <v>14</v>
      </c>
    </row>
    <row r="37" spans="1:10" x14ac:dyDescent="0.25">
      <c r="B37" s="23" t="s">
        <v>43</v>
      </c>
      <c r="C37" s="24"/>
      <c r="D37" s="26" t="s">
        <v>23</v>
      </c>
      <c r="E37" s="15">
        <v>4256.7</v>
      </c>
      <c r="F37" s="15"/>
      <c r="G37" s="15"/>
      <c r="H37" s="15"/>
      <c r="I37" s="15">
        <f t="shared" si="1"/>
        <v>4256.7</v>
      </c>
      <c r="J37" s="43"/>
    </row>
    <row r="38" spans="1:10" ht="24.75" x14ac:dyDescent="0.25">
      <c r="B38" s="23" t="s">
        <v>44</v>
      </c>
      <c r="C38" s="24"/>
      <c r="D38" s="25" t="s">
        <v>45</v>
      </c>
      <c r="E38" s="15">
        <v>6991</v>
      </c>
      <c r="F38" s="15"/>
      <c r="G38" s="15"/>
      <c r="H38" s="15"/>
      <c r="I38" s="15">
        <f t="shared" si="1"/>
        <v>6991</v>
      </c>
      <c r="J38" s="43"/>
    </row>
    <row r="39" spans="1:10" x14ac:dyDescent="0.25">
      <c r="B39" s="31"/>
      <c r="C39" s="31"/>
      <c r="D39" s="31" t="s">
        <v>46</v>
      </c>
      <c r="E39" s="32">
        <f>SUM(E13:E38)</f>
        <v>98896.255349999992</v>
      </c>
      <c r="F39" s="32">
        <f t="shared" ref="F39:I39" si="2">SUM(F13:F38)</f>
        <v>0</v>
      </c>
      <c r="G39" s="32">
        <f t="shared" si="2"/>
        <v>0</v>
      </c>
      <c r="H39" s="32">
        <f t="shared" si="2"/>
        <v>0</v>
      </c>
      <c r="I39" s="32">
        <f t="shared" si="2"/>
        <v>98896.255349999992</v>
      </c>
      <c r="J39" s="43"/>
    </row>
  </sheetData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2020-11-05T16:19:35Z</dcterms:modified>
</cp:coreProperties>
</file>