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F37C8233-6758-44BA-A239-F97024BD3EEE}" xr6:coauthVersionLast="47" xr6:coauthVersionMax="47" xr10:uidLastSave="{00000000-0000-0000-0000-000000000000}"/>
  <workbookProtection workbookAlgorithmName="SHA-512" workbookHashValue="9AhCpJ3d98CdU/eWeMCrWkOCtXqcro5L+GZ1OKPaQNdjaZFLfroUnFTnVE74Ug+mtl+vh9vEzC6Zu+sCdpfE7g==" workbookSaltValue="gx0nFQbDYwR7lfEffQf+tQ==" workbookSpinCount="100000" lockStructure="1"/>
  <bookViews>
    <workbookView xWindow="3120" yWindow="5010" windowWidth="16095" windowHeight="7785" xr2:uid="{00000000-000D-0000-FFFF-FFFF00000000}"/>
  </bookViews>
  <sheets>
    <sheet name="F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<sst xmlns="http://schemas.openxmlformats.org/spreadsheetml/2006/main" count="35" uniqueCount="32">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</sst>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" fillId="0" borderId="0" xfId="0" applyFont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Alignment="1" applyProtection="1">
      <alignment horizontal="left"/>
      <protection hidden="1"/>
    </xf>
    <xf numFmtId="0" fontId="7" fillId="0" borderId="0" xfId="3" applyFont="1" applyAlignment="1" applyProtection="1">
      <alignment horizontal="left"/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Border="1" applyAlignment="1" applyProtection="1">
      <alignment horizontal="center" vertical="center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Border="1" applyAlignment="1" applyProtection="1">
      <alignment horizontal="left"/>
      <protection hidden="1"/>
    </xf>
    <xf numFmtId="0" fontId="8" fillId="0" borderId="0" xfId="3" applyFont="1" applyAlignment="1" applyProtection="1">
      <alignment horizontal="left"/>
      <protection hidden="1"/>
    </xf>
    <xf numFmtId="0" fontId="12" fillId="0" borderId="9" xfId="3" applyFont="1" applyBorder="1" applyAlignment="1" applyProtection="1">
      <alignment horizontal="left"/>
      <protection hidden="1"/>
    </xf>
    <xf numFmtId="0" fontId="9" fillId="0" borderId="10" xfId="3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Alignment="1" applyProtection="1">
      <alignment horizontal="centerContinuous"/>
      <protection hidden="1"/>
    </xf>
    <xf numFmtId="0" fontId="8" fillId="0" borderId="11" xfId="3" applyFont="1" applyBorder="1" applyAlignment="1" applyProtection="1">
      <alignment horizontal="centerContinuous"/>
      <protection hidden="1"/>
    </xf>
    <xf numFmtId="0" fontId="8" fillId="0" borderId="11" xfId="3" applyFont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44" fontId="11" fillId="0" borderId="0" xfId="2" applyFont="1" applyFill="1" applyBorder="1" applyAlignment="1" applyProtection="1">
      <alignment vertical="top" wrapText="1"/>
      <protection hidden="1"/>
    </xf>
    <xf numFmtId="4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Border="1" applyAlignment="1" applyProtection="1">
      <alignment horizontal="left" wrapText="1"/>
      <protection hidden="1"/>
    </xf>
    <xf numFmtId="0" fontId="6" fillId="0" borderId="6" xfId="3" applyFont="1" applyBorder="1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J39"/>
  <sheetViews>
    <sheetView showGridLines="0" tabSelected="1" workbookViewId="0">
      <pane ySplit="6" topLeftCell="A16" activePane="bottomLeft" state="frozen"/>
      <selection pane="bottomLeft" activeCell="A32" sqref="A32:I34"/>
    </sheetView>
  </sheetViews>
  <sheetFormatPr baseColWidth="10" defaultColWidth="0" defaultRowHeight="15" customHeight="1" zeroHeight="1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>
      <c r="A1" s="35" t="s">
        <v>25</v>
      </c>
      <c r="B1" s="35"/>
      <c r="C1" s="35"/>
      <c r="D1" s="35"/>
      <c r="E1" s="35"/>
      <c r="F1" s="35"/>
      <c r="G1" s="35"/>
      <c r="H1" s="35"/>
      <c r="I1" s="35"/>
    </row>
    <row r="2" spans="1:9" ht="21">
      <c r="A2" s="36" t="s">
        <v>0</v>
      </c>
      <c r="B2" s="37"/>
      <c r="C2" s="37"/>
      <c r="D2" s="37"/>
      <c r="E2" s="37"/>
      <c r="F2" s="37"/>
      <c r="G2" s="37"/>
      <c r="H2" s="37"/>
      <c r="I2" s="37"/>
    </row>
    <row r="3" spans="1:9" ht="18.75">
      <c r="A3" s="38" t="s">
        <v>26</v>
      </c>
      <c r="B3" s="38"/>
      <c r="C3" s="38"/>
      <c r="D3" s="38"/>
      <c r="E3" s="38"/>
      <c r="F3" s="38"/>
      <c r="G3" s="38"/>
      <c r="H3" s="38"/>
      <c r="I3" s="38"/>
    </row>
    <row r="4" spans="1:9"/>
    <row r="5" spans="1:9" ht="21">
      <c r="A5" s="39" t="s">
        <v>1</v>
      </c>
      <c r="B5" s="39"/>
      <c r="C5" s="39"/>
      <c r="D5" s="41" t="s">
        <v>2</v>
      </c>
      <c r="E5" s="41"/>
      <c r="F5" s="41"/>
      <c r="G5" s="41"/>
      <c r="H5" s="41"/>
      <c r="I5" s="42" t="s">
        <v>3</v>
      </c>
    </row>
    <row r="6" spans="1:9" ht="31.5">
      <c r="A6" s="40"/>
      <c r="B6" s="40"/>
      <c r="C6" s="40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43"/>
    </row>
    <row r="7" spans="1:9" ht="15.75">
      <c r="A7" s="4" t="s">
        <v>9</v>
      </c>
      <c r="B7" s="5"/>
      <c r="D7" s="6">
        <f>SUM(D8:D15)</f>
        <v>108879297</v>
      </c>
      <c r="E7" s="6">
        <f>SUM(E8:E15)</f>
        <v>39084375</v>
      </c>
      <c r="F7" s="6">
        <f>D7+E7</f>
        <v>147963672</v>
      </c>
      <c r="G7" s="6">
        <f>SUM(G8:G15)</f>
        <v>116001096.64000002</v>
      </c>
      <c r="H7" s="6">
        <f>SUM(H8:H15)</f>
        <v>116001096.64000002</v>
      </c>
      <c r="I7" s="6">
        <f>H7-D7</f>
        <v>7121799.6400000155</v>
      </c>
    </row>
    <row r="8" spans="1:9">
      <c r="A8" s="7"/>
      <c r="B8" s="34" t="s">
        <v>10</v>
      </c>
      <c r="C8" s="34"/>
      <c r="D8" s="8">
        <v>8876470</v>
      </c>
      <c r="E8" s="8">
        <v>7000000</v>
      </c>
      <c r="F8" s="9">
        <f t="shared" ref="F8:F23" si="0">D8+E8</f>
        <v>15876470</v>
      </c>
      <c r="G8" s="8">
        <v>6497607.4299999997</v>
      </c>
      <c r="H8" s="8">
        <v>6497607.4299999997</v>
      </c>
      <c r="I8" s="9">
        <f t="shared" ref="I8:I22" si="1">H8-D8</f>
        <v>-2378862.5700000003</v>
      </c>
    </row>
    <row r="9" spans="1:9">
      <c r="A9" s="10"/>
      <c r="B9" s="32" t="s">
        <v>11</v>
      </c>
      <c r="C9" s="32"/>
      <c r="D9" s="8">
        <v>0</v>
      </c>
      <c r="E9" s="8">
        <v>0</v>
      </c>
      <c r="F9" s="11">
        <f t="shared" si="0"/>
        <v>0</v>
      </c>
      <c r="G9" s="8">
        <v>0</v>
      </c>
      <c r="H9" s="8">
        <v>0</v>
      </c>
      <c r="I9" s="11">
        <f t="shared" si="1"/>
        <v>0</v>
      </c>
    </row>
    <row r="10" spans="1:9">
      <c r="A10" s="10"/>
      <c r="B10" s="32" t="s">
        <v>12</v>
      </c>
      <c r="C10" s="32"/>
      <c r="D10" s="8">
        <v>1080000</v>
      </c>
      <c r="E10" s="8">
        <v>0</v>
      </c>
      <c r="F10" s="11">
        <f t="shared" si="0"/>
        <v>1080000</v>
      </c>
      <c r="G10" s="8">
        <v>595444.4</v>
      </c>
      <c r="H10" s="8">
        <v>595444.4</v>
      </c>
      <c r="I10" s="11">
        <f t="shared" si="1"/>
        <v>-484555.6</v>
      </c>
    </row>
    <row r="11" spans="1:9">
      <c r="A11" s="10"/>
      <c r="B11" s="32" t="s">
        <v>13</v>
      </c>
      <c r="C11" s="32"/>
      <c r="D11" s="8">
        <v>13501430</v>
      </c>
      <c r="E11" s="8">
        <v>7401954</v>
      </c>
      <c r="F11" s="11">
        <f t="shared" si="0"/>
        <v>20903384</v>
      </c>
      <c r="G11" s="8">
        <v>15029900.02</v>
      </c>
      <c r="H11" s="8">
        <v>15029900.02</v>
      </c>
      <c r="I11" s="11">
        <f t="shared" si="1"/>
        <v>1528470.0199999996</v>
      </c>
    </row>
    <row r="12" spans="1:9">
      <c r="A12" s="10"/>
      <c r="B12" s="32" t="s">
        <v>14</v>
      </c>
      <c r="C12" s="32"/>
      <c r="D12" s="8">
        <v>240000</v>
      </c>
      <c r="E12" s="8">
        <v>84000</v>
      </c>
      <c r="F12" s="11">
        <f t="shared" si="0"/>
        <v>324000</v>
      </c>
      <c r="G12" s="8">
        <v>312727.87</v>
      </c>
      <c r="H12" s="8">
        <v>312727.87</v>
      </c>
      <c r="I12" s="11">
        <f t="shared" si="1"/>
        <v>72727.87</v>
      </c>
    </row>
    <row r="13" spans="1:9">
      <c r="A13" s="10"/>
      <c r="B13" s="32" t="s">
        <v>15</v>
      </c>
      <c r="C13" s="32"/>
      <c r="D13" s="8">
        <v>510500</v>
      </c>
      <c r="E13" s="8">
        <v>-84000</v>
      </c>
      <c r="F13" s="11">
        <f t="shared" si="0"/>
        <v>426500</v>
      </c>
      <c r="G13" s="8">
        <v>716085.91</v>
      </c>
      <c r="H13" s="8">
        <v>716085.91</v>
      </c>
      <c r="I13" s="11">
        <f t="shared" si="1"/>
        <v>205585.91000000003</v>
      </c>
    </row>
    <row r="14" spans="1:9" ht="30" customHeight="1">
      <c r="A14" s="10"/>
      <c r="B14" s="33" t="s">
        <v>16</v>
      </c>
      <c r="C14" s="33"/>
      <c r="D14" s="8">
        <v>84670897</v>
      </c>
      <c r="E14" s="8">
        <v>24682421</v>
      </c>
      <c r="F14" s="11">
        <f t="shared" si="0"/>
        <v>109353318</v>
      </c>
      <c r="G14" s="8">
        <v>92849331.010000005</v>
      </c>
      <c r="H14" s="8">
        <v>92849331.010000005</v>
      </c>
      <c r="I14" s="11">
        <f t="shared" si="1"/>
        <v>8178434.0100000054</v>
      </c>
    </row>
    <row r="15" spans="1:9" ht="30" customHeight="1">
      <c r="A15" s="10"/>
      <c r="B15" s="33" t="s">
        <v>17</v>
      </c>
      <c r="C15" s="33"/>
      <c r="D15" s="8">
        <v>0</v>
      </c>
      <c r="E15" s="8">
        <v>0</v>
      </c>
      <c r="F15" s="11">
        <f t="shared" si="0"/>
        <v>0</v>
      </c>
      <c r="G15" s="8">
        <v>0</v>
      </c>
      <c r="H15" s="8">
        <v>0</v>
      </c>
      <c r="I15" s="11">
        <f t="shared" si="1"/>
        <v>0</v>
      </c>
    </row>
    <row r="16" spans="1:9" ht="30" customHeight="1">
      <c r="A16" s="44" t="s">
        <v>18</v>
      </c>
      <c r="B16" s="45"/>
      <c r="C16" s="45"/>
      <c r="D16" s="12">
        <f>SUM(D17:D20)</f>
        <v>0</v>
      </c>
      <c r="E16" s="12">
        <f>SUM(E17:E20)</f>
        <v>0</v>
      </c>
      <c r="F16" s="12">
        <f t="shared" si="0"/>
        <v>0</v>
      </c>
      <c r="G16" s="12">
        <f>SUM(G17:G20)</f>
        <v>0</v>
      </c>
      <c r="H16" s="12">
        <f>SUM(H17:H20)</f>
        <v>0</v>
      </c>
      <c r="I16" s="12">
        <f t="shared" si="1"/>
        <v>0</v>
      </c>
    </row>
    <row r="17" spans="1:9">
      <c r="A17" s="13"/>
      <c r="B17" s="32" t="s">
        <v>11</v>
      </c>
      <c r="C17" s="32"/>
      <c r="D17" s="8">
        <v>0</v>
      </c>
      <c r="E17" s="8">
        <v>0</v>
      </c>
      <c r="F17" s="11">
        <f t="shared" si="0"/>
        <v>0</v>
      </c>
      <c r="G17" s="8">
        <v>0</v>
      </c>
      <c r="H17" s="8">
        <v>0</v>
      </c>
      <c r="I17" s="11">
        <f t="shared" si="1"/>
        <v>0</v>
      </c>
    </row>
    <row r="18" spans="1:9">
      <c r="A18" s="14"/>
      <c r="B18" s="32" t="s">
        <v>14</v>
      </c>
      <c r="C18" s="32"/>
      <c r="D18" s="8">
        <v>0</v>
      </c>
      <c r="E18" s="8">
        <v>0</v>
      </c>
      <c r="F18" s="11">
        <f t="shared" si="0"/>
        <v>0</v>
      </c>
      <c r="G18" s="8">
        <v>0</v>
      </c>
      <c r="H18" s="8">
        <v>0</v>
      </c>
      <c r="I18" s="11">
        <f t="shared" si="1"/>
        <v>0</v>
      </c>
    </row>
    <row r="19" spans="1:9" ht="30" customHeight="1">
      <c r="A19" s="10"/>
      <c r="B19" s="33" t="s">
        <v>19</v>
      </c>
      <c r="C19" s="33"/>
      <c r="D19" s="8">
        <v>0</v>
      </c>
      <c r="E19" s="8">
        <v>0</v>
      </c>
      <c r="F19" s="11">
        <f t="shared" si="0"/>
        <v>0</v>
      </c>
      <c r="G19" s="8">
        <v>0</v>
      </c>
      <c r="H19" s="8">
        <v>0</v>
      </c>
      <c r="I19" s="11">
        <f t="shared" si="1"/>
        <v>0</v>
      </c>
    </row>
    <row r="20" spans="1:9" ht="30" customHeight="1">
      <c r="A20" s="10"/>
      <c r="B20" s="33" t="s">
        <v>17</v>
      </c>
      <c r="C20" s="33"/>
      <c r="D20" s="8">
        <v>0</v>
      </c>
      <c r="E20" s="8">
        <v>0</v>
      </c>
      <c r="F20" s="11">
        <f t="shared" si="0"/>
        <v>0</v>
      </c>
      <c r="G20" s="8">
        <v>0</v>
      </c>
      <c r="H20" s="8">
        <v>0</v>
      </c>
      <c r="I20" s="11">
        <f t="shared" si="1"/>
        <v>0</v>
      </c>
    </row>
    <row r="21" spans="1:9" ht="15.75">
      <c r="A21" s="15" t="s">
        <v>20</v>
      </c>
      <c r="B21" s="16"/>
      <c r="C21" s="17"/>
      <c r="D21" s="18">
        <f>D22</f>
        <v>0</v>
      </c>
      <c r="E21" s="18">
        <f>E22</f>
        <v>0</v>
      </c>
      <c r="F21" s="18">
        <f t="shared" si="0"/>
        <v>0</v>
      </c>
      <c r="G21" s="18">
        <f>G22</f>
        <v>0</v>
      </c>
      <c r="H21" s="18">
        <f>H22</f>
        <v>0</v>
      </c>
      <c r="I21" s="18">
        <f t="shared" si="1"/>
        <v>0</v>
      </c>
    </row>
    <row r="22" spans="1:9">
      <c r="A22" s="7"/>
      <c r="B22" s="46" t="s">
        <v>21</v>
      </c>
      <c r="C22" s="46"/>
      <c r="D22" s="8">
        <v>0</v>
      </c>
      <c r="E22" s="8">
        <v>0</v>
      </c>
      <c r="F22" s="19">
        <f t="shared" si="0"/>
        <v>0</v>
      </c>
      <c r="G22" s="8">
        <v>0</v>
      </c>
      <c r="H22" s="8">
        <v>0</v>
      </c>
      <c r="I22" s="19">
        <f t="shared" si="1"/>
        <v>0</v>
      </c>
    </row>
    <row r="23" spans="1:9" ht="15.75" thickBot="1">
      <c r="A23" s="20"/>
      <c r="B23" s="21"/>
      <c r="C23" s="22" t="s">
        <v>22</v>
      </c>
      <c r="D23" s="23">
        <f>D7+D16+D21</f>
        <v>108879297</v>
      </c>
      <c r="E23" s="23">
        <f>E7+E16+E21</f>
        <v>39084375</v>
      </c>
      <c r="F23" s="23">
        <f t="shared" si="0"/>
        <v>147963672</v>
      </c>
      <c r="G23" s="23">
        <f t="shared" ref="G23:H23" si="2">G7+G16+G21</f>
        <v>116001096.64000002</v>
      </c>
      <c r="H23" s="23">
        <f t="shared" si="2"/>
        <v>116001096.64000002</v>
      </c>
      <c r="I23" s="48">
        <f>IF(D23&gt;H23,0,(H23-D23))</f>
        <v>7121799.6400000155</v>
      </c>
    </row>
    <row r="24" spans="1:9" ht="16.5" thickTop="1" thickBot="1">
      <c r="A24" s="24"/>
      <c r="B24" s="24"/>
      <c r="C24" s="24"/>
      <c r="D24" s="25"/>
      <c r="E24" s="25"/>
      <c r="F24" s="25"/>
      <c r="G24" s="50" t="s">
        <v>23</v>
      </c>
      <c r="H24" s="50"/>
      <c r="I24" s="49"/>
    </row>
    <row r="25" spans="1:9" ht="15.75" thickTop="1">
      <c r="A25" s="24"/>
      <c r="B25" s="24"/>
      <c r="C25" s="24"/>
      <c r="D25" s="26"/>
      <c r="E25" s="26"/>
      <c r="F25" s="26"/>
      <c r="G25" s="27"/>
      <c r="H25" s="27"/>
    </row>
    <row r="26" spans="1:9" ht="18.75">
      <c r="A26" s="28" t="s">
        <v>24</v>
      </c>
      <c r="B26" s="24"/>
      <c r="C26" s="24"/>
      <c r="D26" s="26"/>
      <c r="E26" s="26"/>
      <c r="F26" s="26"/>
      <c r="G26" s="27"/>
      <c r="H26" s="27"/>
    </row>
    <row r="27" spans="1:9">
      <c r="A27" s="24"/>
      <c r="B27" s="24"/>
      <c r="C27" s="24"/>
      <c r="D27" s="26"/>
      <c r="E27" s="26"/>
      <c r="F27" s="26"/>
      <c r="G27" s="27"/>
      <c r="H27" s="27"/>
    </row>
    <row r="28" spans="1:9">
      <c r="A28" s="24"/>
      <c r="B28" s="24"/>
      <c r="C28" s="24"/>
      <c r="D28" s="26"/>
      <c r="E28" s="26"/>
      <c r="F28" s="26"/>
      <c r="G28" s="27"/>
      <c r="H28" s="27"/>
    </row>
    <row r="29" spans="1:9">
      <c r="A29" s="24"/>
      <c r="B29" s="24"/>
      <c r="C29" s="51" t="s">
        <v>27</v>
      </c>
      <c r="D29" s="26"/>
      <c r="E29" s="51" t="s">
        <v>28</v>
      </c>
      <c r="F29" s="51"/>
      <c r="G29" s="51"/>
      <c r="H29" s="27"/>
    </row>
    <row r="30" spans="1:9">
      <c r="C30" s="52"/>
      <c r="E30" s="52"/>
      <c r="F30" s="52"/>
      <c r="G30" s="52"/>
    </row>
    <row r="31" spans="1:9" ht="15" customHeight="1">
      <c r="C31" s="30" t="s">
        <v>29</v>
      </c>
      <c r="E31" s="52" t="s">
        <v>30</v>
      </c>
      <c r="F31" s="52"/>
      <c r="G31" s="52"/>
      <c r="H31" s="29"/>
    </row>
    <row r="32" spans="1:9" s="31" customFormat="1" ht="18" customHeight="1">
      <c r="A32" s="47" t="s">
        <v>31</v>
      </c>
      <c r="B32" s="47"/>
      <c r="C32" s="47"/>
      <c r="D32" s="47"/>
      <c r="E32" s="47"/>
      <c r="F32" s="47"/>
      <c r="G32" s="47"/>
      <c r="H32" s="47"/>
      <c r="I32" s="47"/>
    </row>
    <row r="33" spans="1:9" s="31" customFormat="1" ht="18" customHeight="1">
      <c r="A33" s="47"/>
      <c r="B33" s="47"/>
      <c r="C33" s="47"/>
      <c r="D33" s="47"/>
      <c r="E33" s="47"/>
      <c r="F33" s="47"/>
      <c r="G33" s="47"/>
      <c r="H33" s="47"/>
      <c r="I33" s="47"/>
    </row>
    <row r="34" spans="1:9" ht="18" customHeight="1">
      <c r="A34" s="47"/>
      <c r="B34" s="47"/>
      <c r="C34" s="47"/>
      <c r="D34" s="47"/>
      <c r="E34" s="47"/>
      <c r="F34" s="47"/>
      <c r="G34" s="47"/>
      <c r="H34" s="47"/>
      <c r="I34" s="47"/>
    </row>
    <row r="35" spans="1:9" ht="18" customHeight="1"/>
    <row r="36" spans="1:9" ht="18" customHeight="1"/>
    <row r="37" spans="1:9" ht="18" customHeight="1"/>
    <row r="38" spans="1:9" ht="18" customHeight="1"/>
    <row r="39" spans="1:9" ht="15" customHeight="1"/>
  </sheetData>
  <sheetProtection algorithmName="SHA-512" hashValue="aid3XYZfTINN3gGu2csnxB9iajCP61yntjiZ/qjvuIiYhDu3rorqSDxwebrbZEOs1uQkWp1AVrJ7/aaJqRR6gw==" saltValue="LbM09l6DKi1Dli6mNQp2jw==" spinCount="100000" sheet="1" objects="1" scenarios="1" selectLockedCells="1" selectUnlockedCells="1"/>
  <mergeCells count="26">
    <mergeCell ref="A32:I34"/>
    <mergeCell ref="I23:I24"/>
    <mergeCell ref="G24:H24"/>
    <mergeCell ref="C29:C30"/>
    <mergeCell ref="E29:G30"/>
    <mergeCell ref="E31:G31"/>
    <mergeCell ref="A16:C16"/>
    <mergeCell ref="B17:C17"/>
    <mergeCell ref="B18:C18"/>
    <mergeCell ref="B20:C20"/>
    <mergeCell ref="B22:C22"/>
    <mergeCell ref="B19:C19"/>
    <mergeCell ref="A1:I1"/>
    <mergeCell ref="A2:I2"/>
    <mergeCell ref="A3:I3"/>
    <mergeCell ref="A5:C6"/>
    <mergeCell ref="D5:H5"/>
    <mergeCell ref="I5:I6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decimal" allowBlank="1" showInputMessage="1" showErrorMessage="1" sqref="D17:E20 D22:E22 D8:E15 G17:H20 G8:H15 G22:H22" xr:uid="{00000000-0002-0000-0000-000000000000}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2020-12-02T19:52:27Z</cp:lastPrinted>
  <dcterms:created xsi:type="dcterms:W3CDTF">2020-09-21T19:04:46Z</dcterms:created>
  <dcterms:modified xsi:type="dcterms:W3CDTF">2023-07-10T20:55:35Z</dcterms:modified>
</cp:coreProperties>
</file>