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Reportes\17\1\"/>
    </mc:Choice>
  </mc:AlternateContent>
  <xr:revisionPtr revIDLastSave="0" documentId="13_ncr:1_{E6A1B073-1E66-41FA-8152-AC8D962D43A3}" xr6:coauthVersionLast="47" xr6:coauthVersionMax="47" xr10:uidLastSave="{00000000-0000-0000-0000-000000000000}"/>
  <workbookProtection workbookAlgorithmName="SHA-512" workbookHashValue="gCBvXF57FHmHZqG7opNW9dVsOWd1Y8bYiuTScoaxK0NRr4nHvi7k75fClNJArCgTSpuDkKV5q1ZQHocMOtczKg==" workbookSaltValue="KvXx2/sP9iTd0PDObIm6vw==" workbookSpinCount="100000" lockStructure="1"/>
  <bookViews>
    <workbookView xWindow="-120" yWindow="-120" windowWidth="29040" windowHeight="15840" xr2:uid="{00000000-000D-0000-FFFF-FFFF00000000}"/>
  </bookViews>
  <sheets>
    <sheet name="F7" sheetId="1" r:id="rId1"/>
  </sheets>
  <definedNames>
    <definedName name="Print_Area" localSheetId="0">'F7'!$A$1:$H$80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41" i="1"/>
  <c r="E41" i="1"/>
  <c r="H40" i="1"/>
  <c r="E40" i="1"/>
  <c r="H39" i="1"/>
  <c r="E39" i="1"/>
  <c r="H38" i="1"/>
  <c r="E38" i="1"/>
  <c r="G37" i="1"/>
  <c r="F37" i="1"/>
  <c r="D37" i="1"/>
  <c r="C37" i="1"/>
  <c r="H36" i="1"/>
  <c r="E36" i="1"/>
  <c r="H35" i="1"/>
  <c r="E35" i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F26" i="1"/>
  <c r="D26" i="1"/>
  <c r="C26" i="1"/>
  <c r="H25" i="1"/>
  <c r="E25" i="1"/>
  <c r="H24" i="1"/>
  <c r="E24" i="1"/>
  <c r="G23" i="1"/>
  <c r="D23" i="1"/>
  <c r="C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G70" i="1" l="1"/>
  <c r="E66" i="1"/>
  <c r="E52" i="1"/>
  <c r="E37" i="1"/>
  <c r="E26" i="1"/>
  <c r="E23" i="1"/>
  <c r="H58" i="1"/>
  <c r="H42" i="1"/>
  <c r="H37" i="1"/>
  <c r="H33" i="1"/>
  <c r="E33" i="1"/>
  <c r="H26" i="1"/>
  <c r="F23" i="1"/>
  <c r="C70" i="1"/>
  <c r="D70" i="1"/>
  <c r="H17" i="1"/>
  <c r="E42" i="1"/>
  <c r="E58" i="1"/>
  <c r="E17" i="1"/>
  <c r="H23" i="1"/>
  <c r="H52" i="1"/>
  <c r="H66" i="1"/>
  <c r="F66" i="1"/>
  <c r="E7" i="1"/>
  <c r="H7" i="1"/>
  <c r="H70" i="1" l="1"/>
  <c r="F70" i="1"/>
  <c r="E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<sst xmlns="http://schemas.openxmlformats.org/spreadsheetml/2006/main" count="82" uniqueCount="79">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</sst>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Protection="1">
      <protection hidden="1"/>
    </xf>
    <xf numFmtId="0" fontId="10" fillId="0" borderId="5" xfId="0" applyFont="1" applyBorder="1" applyAlignment="1" applyProtection="1">
      <alignment vertical="center"/>
      <protection hidden="1"/>
    </xf>
    <xf numFmtId="4" fontId="0" fillId="0" borderId="5" xfId="0" applyNumberFormat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0" fillId="0" borderId="5" xfId="0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4" fontId="8" fillId="0" borderId="6" xfId="0" applyNumberFormat="1" applyFont="1" applyBorder="1" applyAlignment="1" applyProtection="1">
      <alignment horizontal="right" vertical="center"/>
      <protection hidden="1"/>
    </xf>
    <xf numFmtId="4" fontId="8" fillId="0" borderId="0" xfId="0" applyNumberFormat="1" applyFont="1" applyAlignment="1" applyProtection="1">
      <alignment horizontal="right" vertical="center"/>
      <protection hidden="1"/>
    </xf>
    <xf numFmtId="4" fontId="8" fillId="0" borderId="7" xfId="0" applyNumberFormat="1" applyFont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42" fontId="8" fillId="0" borderId="0" xfId="0" applyNumberFormat="1" applyFont="1" applyProtection="1">
      <protection hidden="1"/>
    </xf>
    <xf numFmtId="42" fontId="9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42" fontId="13" fillId="0" borderId="0" xfId="0" applyNumberFormat="1" applyFont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4" fontId="8" fillId="0" borderId="2" xfId="0" applyNumberFormat="1" applyFont="1" applyBorder="1" applyAlignment="1" applyProtection="1">
      <alignment horizontal="right"/>
      <protection hidden="1"/>
    </xf>
    <xf numFmtId="4" fontId="8" fillId="0" borderId="8" xfId="0" applyNumberFormat="1" applyFont="1" applyBorder="1" applyAlignment="1" applyProtection="1">
      <alignment horizontal="righ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2" fontId="3" fillId="0" borderId="1" xfId="0" applyNumberFormat="1" applyFont="1" applyBorder="1" applyAlignment="1" applyProtection="1">
      <alignment horizontal="center"/>
      <protection hidden="1"/>
    </xf>
    <xf numFmtId="42" fontId="6" fillId="0" borderId="0" xfId="0" applyNumberFormat="1" applyFont="1" applyAlignment="1" applyProtection="1">
      <alignment horizontal="center" vertical="center" wrapText="1"/>
      <protection hidden="1"/>
    </xf>
    <xf numFmtId="42" fontId="6" fillId="0" borderId="1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showGridLines="0" tabSelected="1" topLeftCell="A55" workbookViewId="0">
      <selection activeCell="B80" sqref="B80"/>
    </sheetView>
  </sheetViews>
  <sheetFormatPr baseColWidth="10" defaultRowHeight="15.75"/>
  <cols>
    <col min="1" max="1" width="1.140625" style="1" customWidth="1"/>
    <col min="2" max="2" width="94.85546875" style="1" customWidth="1"/>
    <col min="3" max="8" width="17.140625" style="31" customWidth="1"/>
  </cols>
  <sheetData>
    <row r="1" spans="1:8" ht="23.25">
      <c r="A1" s="44" t="s">
        <v>72</v>
      </c>
      <c r="B1" s="44"/>
      <c r="C1" s="44"/>
      <c r="D1" s="44"/>
      <c r="E1" s="44"/>
      <c r="F1" s="44"/>
      <c r="G1" s="44"/>
      <c r="H1" s="44"/>
    </row>
    <row r="2" spans="1:8" ht="21">
      <c r="A2" s="45" t="s">
        <v>0</v>
      </c>
      <c r="B2" s="45"/>
      <c r="C2" s="45"/>
      <c r="D2" s="45"/>
      <c r="E2" s="45"/>
      <c r="F2" s="45"/>
      <c r="G2" s="45"/>
      <c r="H2" s="45"/>
    </row>
    <row r="3" spans="1:8" ht="18.75">
      <c r="A3" s="46" t="s">
        <v>73</v>
      </c>
      <c r="B3" s="46"/>
      <c r="C3" s="46"/>
      <c r="D3" s="46"/>
      <c r="E3" s="46"/>
      <c r="F3" s="46"/>
      <c r="G3" s="46"/>
      <c r="H3" s="46"/>
    </row>
    <row r="4" spans="1:8">
      <c r="C4" s="2"/>
      <c r="D4" s="2"/>
      <c r="E4" s="2"/>
      <c r="F4" s="2"/>
      <c r="G4" s="2"/>
      <c r="H4" s="2"/>
    </row>
    <row r="5" spans="1:8" ht="21">
      <c r="A5" s="47" t="s">
        <v>1</v>
      </c>
      <c r="B5" s="47"/>
      <c r="C5" s="49" t="s">
        <v>2</v>
      </c>
      <c r="D5" s="49"/>
      <c r="E5" s="49"/>
      <c r="F5" s="49"/>
      <c r="G5" s="49"/>
      <c r="H5" s="50" t="s">
        <v>3</v>
      </c>
    </row>
    <row r="6" spans="1:8" ht="31.5">
      <c r="A6" s="48"/>
      <c r="B6" s="48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51"/>
    </row>
    <row r="7" spans="1:8">
      <c r="A7" s="4" t="s">
        <v>9</v>
      </c>
      <c r="B7" s="5"/>
      <c r="C7" s="6">
        <f>SUM(C8:C16)</f>
        <v>8876470</v>
      </c>
      <c r="D7" s="6">
        <f>SUM(D8:D16)</f>
        <v>7000000</v>
      </c>
      <c r="E7" s="6">
        <f>C7+D7</f>
        <v>15876470</v>
      </c>
      <c r="F7" s="6">
        <f>SUM(F8:F16)</f>
        <v>6497607.4299999997</v>
      </c>
      <c r="G7" s="6">
        <f>SUM(G8:G16)</f>
        <v>6497607.4299999997</v>
      </c>
      <c r="H7" s="6">
        <f>G7-C7</f>
        <v>-2378862.5700000003</v>
      </c>
    </row>
    <row r="8" spans="1:8" ht="15">
      <c r="A8" s="7"/>
      <c r="B8" s="8" t="s">
        <v>10</v>
      </c>
      <c r="C8" s="9">
        <v>5000</v>
      </c>
      <c r="D8" s="9">
        <v>0</v>
      </c>
      <c r="E8" s="10">
        <f t="shared" ref="E8:E69" si="0">C8+D8</f>
        <v>5000</v>
      </c>
      <c r="F8" s="11">
        <v>3516.45</v>
      </c>
      <c r="G8" s="9">
        <v>3516.45</v>
      </c>
      <c r="H8" s="11">
        <f t="shared" ref="H8:H69" si="1">G8-C8</f>
        <v>-1483.5500000000002</v>
      </c>
    </row>
    <row r="9" spans="1:8" ht="15">
      <c r="A9" s="12"/>
      <c r="B9" s="8" t="s">
        <v>11</v>
      </c>
      <c r="C9" s="9">
        <v>8798470</v>
      </c>
      <c r="D9" s="9">
        <v>7000000</v>
      </c>
      <c r="E9" s="10">
        <f t="shared" si="0"/>
        <v>15798470</v>
      </c>
      <c r="F9" s="11">
        <v>6372979.96</v>
      </c>
      <c r="G9" s="9">
        <v>6372979.96</v>
      </c>
      <c r="H9" s="11">
        <f t="shared" si="1"/>
        <v>-2425490.04</v>
      </c>
    </row>
    <row r="10" spans="1:8" ht="15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5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5">
      <c r="A14" s="12"/>
      <c r="B14" s="8" t="s">
        <v>16</v>
      </c>
      <c r="C14" s="9">
        <v>73000</v>
      </c>
      <c r="D14" s="9">
        <v>0</v>
      </c>
      <c r="E14" s="10">
        <f t="shared" si="0"/>
        <v>73000</v>
      </c>
      <c r="F14" s="11">
        <v>121111.02</v>
      </c>
      <c r="G14" s="9">
        <v>121111.02</v>
      </c>
      <c r="H14" s="11">
        <f t="shared" si="1"/>
        <v>48111.020000000004</v>
      </c>
    </row>
    <row r="15" spans="1:8" ht="15">
      <c r="A15" s="12"/>
      <c r="B15" s="8" t="s">
        <v>17</v>
      </c>
      <c r="C15" s="9">
        <v>0</v>
      </c>
      <c r="D15" s="9">
        <v>0</v>
      </c>
      <c r="E15" s="10">
        <f t="shared" si="0"/>
        <v>0</v>
      </c>
      <c r="F15" s="11">
        <v>0</v>
      </c>
      <c r="G15" s="9">
        <v>0</v>
      </c>
      <c r="H15" s="11">
        <f t="shared" si="1"/>
        <v>0</v>
      </c>
    </row>
    <row r="16" spans="1:8" ht="30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5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5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5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5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5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>
      <c r="A23" s="4" t="s">
        <v>25</v>
      </c>
      <c r="B23" s="14"/>
      <c r="C23" s="15">
        <f>SUM(C24:C25)</f>
        <v>1080000</v>
      </c>
      <c r="D23" s="15">
        <f>SUM(D24:D25)</f>
        <v>0</v>
      </c>
      <c r="E23" s="6">
        <f t="shared" si="0"/>
        <v>1080000</v>
      </c>
      <c r="F23" s="15">
        <f>SUM(F24:F25)</f>
        <v>595444.4</v>
      </c>
      <c r="G23" s="15">
        <f>SUM(G24:G25)</f>
        <v>595444.4</v>
      </c>
      <c r="H23" s="15">
        <f t="shared" si="1"/>
        <v>-484555.6</v>
      </c>
    </row>
    <row r="24" spans="1:8" ht="15">
      <c r="A24" s="7"/>
      <c r="B24" s="8" t="s">
        <v>26</v>
      </c>
      <c r="C24" s="16">
        <v>1080000</v>
      </c>
      <c r="D24" s="9">
        <v>0</v>
      </c>
      <c r="E24" s="10">
        <f t="shared" si="0"/>
        <v>1080000</v>
      </c>
      <c r="F24" s="11">
        <v>595444.4</v>
      </c>
      <c r="G24" s="9">
        <v>595444.4</v>
      </c>
      <c r="H24" s="11">
        <f t="shared" si="1"/>
        <v>-484555.6</v>
      </c>
    </row>
    <row r="25" spans="1:8" ht="30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0</v>
      </c>
      <c r="G25" s="9">
        <v>0</v>
      </c>
      <c r="H25" s="11">
        <f t="shared" si="1"/>
        <v>0</v>
      </c>
    </row>
    <row r="26" spans="1:8">
      <c r="A26" s="4" t="s">
        <v>28</v>
      </c>
      <c r="B26" s="14"/>
      <c r="C26" s="15">
        <f>SUM(C27:C32)</f>
        <v>13501430</v>
      </c>
      <c r="D26" s="15">
        <f>SUM(D27:D32)</f>
        <v>7401954</v>
      </c>
      <c r="E26" s="6">
        <f t="shared" si="0"/>
        <v>20903384</v>
      </c>
      <c r="F26" s="15">
        <f>SUM(F27:F32)</f>
        <v>15029900.020000001</v>
      </c>
      <c r="G26" s="15">
        <f t="shared" ref="G26" si="3">SUM(G27:G32)</f>
        <v>15029900.020000001</v>
      </c>
      <c r="H26" s="15">
        <f t="shared" si="1"/>
        <v>1528470.0200000014</v>
      </c>
    </row>
    <row r="27" spans="1:8" ht="15">
      <c r="A27" s="7"/>
      <c r="B27" s="13" t="s">
        <v>29</v>
      </c>
      <c r="C27" s="16">
        <v>1324800</v>
      </c>
      <c r="D27" s="9">
        <v>0</v>
      </c>
      <c r="E27" s="10">
        <f t="shared" si="0"/>
        <v>1324800</v>
      </c>
      <c r="F27" s="11">
        <v>1932611.47</v>
      </c>
      <c r="G27" s="9">
        <v>1932611.47</v>
      </c>
      <c r="H27" s="11">
        <f t="shared" si="1"/>
        <v>607811.47</v>
      </c>
    </row>
    <row r="28" spans="1:8" ht="15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5">
      <c r="A29" s="12"/>
      <c r="B29" s="13" t="s">
        <v>31</v>
      </c>
      <c r="C29" s="16">
        <v>12073500</v>
      </c>
      <c r="D29" s="9">
        <v>7401954</v>
      </c>
      <c r="E29" s="10">
        <f t="shared" si="0"/>
        <v>19475454</v>
      </c>
      <c r="F29" s="11">
        <v>12914712.16</v>
      </c>
      <c r="G29" s="9">
        <v>12914712.16</v>
      </c>
      <c r="H29" s="11">
        <f t="shared" si="1"/>
        <v>841212.16000000015</v>
      </c>
    </row>
    <row r="30" spans="1:8" ht="15">
      <c r="A30" s="12"/>
      <c r="B30" s="13" t="s">
        <v>32</v>
      </c>
      <c r="C30" s="16">
        <v>2730</v>
      </c>
      <c r="D30" s="9">
        <v>0</v>
      </c>
      <c r="E30" s="10">
        <f t="shared" si="0"/>
        <v>2730</v>
      </c>
      <c r="F30" s="11">
        <v>6418</v>
      </c>
      <c r="G30" s="9">
        <v>6418</v>
      </c>
      <c r="H30" s="11">
        <f t="shared" si="1"/>
        <v>3688</v>
      </c>
    </row>
    <row r="31" spans="1:8" ht="15">
      <c r="A31" s="12"/>
      <c r="B31" s="13" t="s">
        <v>16</v>
      </c>
      <c r="C31" s="16">
        <v>100400</v>
      </c>
      <c r="D31" s="9">
        <v>0</v>
      </c>
      <c r="E31" s="10">
        <f t="shared" si="0"/>
        <v>100400</v>
      </c>
      <c r="F31" s="11">
        <v>176158.39</v>
      </c>
      <c r="G31" s="9">
        <v>176158.39</v>
      </c>
      <c r="H31" s="11">
        <f t="shared" si="1"/>
        <v>75758.390000000014</v>
      </c>
    </row>
    <row r="32" spans="1:8" ht="30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>
      <c r="A33" s="4" t="s">
        <v>34</v>
      </c>
      <c r="B33" s="14"/>
      <c r="C33" s="15">
        <f>SUM(C34:C36)</f>
        <v>240000</v>
      </c>
      <c r="D33" s="15">
        <f>SUM(D34:D36)</f>
        <v>84000</v>
      </c>
      <c r="E33" s="6">
        <f t="shared" si="0"/>
        <v>324000</v>
      </c>
      <c r="F33" s="15">
        <f>SUM(F34:F36)</f>
        <v>312727.87</v>
      </c>
      <c r="G33" s="15">
        <f t="shared" ref="G33" si="4">SUM(G34:G36)</f>
        <v>312727.87</v>
      </c>
      <c r="H33" s="15">
        <f t="shared" si="1"/>
        <v>72727.87</v>
      </c>
    </row>
    <row r="34" spans="1:8" ht="15">
      <c r="A34" s="7"/>
      <c r="B34" s="8" t="s">
        <v>34</v>
      </c>
      <c r="C34" s="16">
        <v>240000</v>
      </c>
      <c r="D34" s="9">
        <v>84000</v>
      </c>
      <c r="E34" s="10">
        <f t="shared" si="0"/>
        <v>324000</v>
      </c>
      <c r="F34" s="11">
        <v>312727.87</v>
      </c>
      <c r="G34" s="9">
        <v>312727.87</v>
      </c>
      <c r="H34" s="11">
        <f t="shared" si="1"/>
        <v>72727.87</v>
      </c>
    </row>
    <row r="35" spans="1:8" ht="15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30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>
      <c r="A37" s="4" t="s">
        <v>37</v>
      </c>
      <c r="B37" s="14"/>
      <c r="C37" s="15">
        <f>SUM(C38:C41)</f>
        <v>510500</v>
      </c>
      <c r="D37" s="15">
        <f>SUM(D38:D41)</f>
        <v>-84000</v>
      </c>
      <c r="E37" s="6">
        <f t="shared" si="0"/>
        <v>426500</v>
      </c>
      <c r="F37" s="15">
        <f>SUM(F38:F41)</f>
        <v>716085.91</v>
      </c>
      <c r="G37" s="15">
        <f t="shared" ref="G37" si="5">SUM(G38:G41)</f>
        <v>716085.91</v>
      </c>
      <c r="H37" s="15">
        <f t="shared" si="1"/>
        <v>205585.91000000003</v>
      </c>
    </row>
    <row r="38" spans="1:8" ht="15">
      <c r="A38" s="7"/>
      <c r="B38" s="8" t="s">
        <v>37</v>
      </c>
      <c r="C38" s="16">
        <v>510500</v>
      </c>
      <c r="D38" s="9">
        <v>-84000</v>
      </c>
      <c r="E38" s="10">
        <f t="shared" si="0"/>
        <v>426500</v>
      </c>
      <c r="F38" s="11">
        <v>716085.91</v>
      </c>
      <c r="G38" s="9">
        <v>716085.91</v>
      </c>
      <c r="H38" s="11">
        <f t="shared" si="1"/>
        <v>205585.91000000003</v>
      </c>
    </row>
    <row r="39" spans="1:8" ht="15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5">
      <c r="A40" s="17"/>
      <c r="B40" s="8" t="s">
        <v>39</v>
      </c>
      <c r="C40" s="16">
        <v>0</v>
      </c>
      <c r="D40" s="9">
        <v>0</v>
      </c>
      <c r="E40" s="10">
        <f t="shared" si="0"/>
        <v>0</v>
      </c>
      <c r="F40" s="11">
        <v>0</v>
      </c>
      <c r="G40" s="9">
        <v>0</v>
      </c>
      <c r="H40" s="11">
        <f t="shared" si="1"/>
        <v>0</v>
      </c>
    </row>
    <row r="41" spans="1:8" ht="30">
      <c r="A41" s="17"/>
      <c r="B41" s="13" t="s">
        <v>40</v>
      </c>
      <c r="C41" s="16">
        <v>0</v>
      </c>
      <c r="D41" s="9">
        <v>0</v>
      </c>
      <c r="E41" s="10">
        <f t="shared" si="0"/>
        <v>0</v>
      </c>
      <c r="F41" s="11">
        <v>0</v>
      </c>
      <c r="G41" s="9">
        <v>0</v>
      </c>
      <c r="H41" s="11">
        <f t="shared" si="1"/>
        <v>0</v>
      </c>
    </row>
    <row r="42" spans="1:8">
      <c r="A42" s="4" t="s">
        <v>41</v>
      </c>
      <c r="B42" s="14"/>
      <c r="C42" s="15">
        <f>SUM(C43:C51)</f>
        <v>0</v>
      </c>
      <c r="D42" s="15">
        <f>SUM(D43:D51)</f>
        <v>0</v>
      </c>
      <c r="E42" s="6">
        <f t="shared" si="0"/>
        <v>0</v>
      </c>
      <c r="F42" s="15">
        <f>SUM(F43:F51)</f>
        <v>0</v>
      </c>
      <c r="G42" s="15">
        <f t="shared" ref="G42" si="6">SUM(G43:G51)</f>
        <v>0</v>
      </c>
      <c r="H42" s="15">
        <f t="shared" si="1"/>
        <v>0</v>
      </c>
    </row>
    <row r="43" spans="1:8" ht="15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5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30">
      <c r="A45" s="18"/>
      <c r="B45" s="13" t="s">
        <v>44</v>
      </c>
      <c r="C45" s="16">
        <v>0</v>
      </c>
      <c r="D45" s="9">
        <v>0</v>
      </c>
      <c r="E45" s="10">
        <f t="shared" si="0"/>
        <v>0</v>
      </c>
      <c r="F45" s="11">
        <v>0</v>
      </c>
      <c r="G45" s="9">
        <v>0</v>
      </c>
      <c r="H45" s="11">
        <f t="shared" si="1"/>
        <v>0</v>
      </c>
    </row>
    <row r="46" spans="1:8" ht="30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30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30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30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30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5">
      <c r="A51" s="18"/>
      <c r="B51" s="13" t="s">
        <v>50</v>
      </c>
      <c r="C51" s="16">
        <v>0</v>
      </c>
      <c r="D51" s="9">
        <v>0</v>
      </c>
      <c r="E51" s="10">
        <f t="shared" si="0"/>
        <v>0</v>
      </c>
      <c r="F51" s="11">
        <v>0</v>
      </c>
      <c r="G51" s="9">
        <v>0</v>
      </c>
      <c r="H51" s="11">
        <f t="shared" si="1"/>
        <v>0</v>
      </c>
    </row>
    <row r="52" spans="1:8">
      <c r="A52" s="37" t="s">
        <v>51</v>
      </c>
      <c r="B52" s="38"/>
      <c r="C52" s="15">
        <f>SUM(C53:C57)</f>
        <v>84670897</v>
      </c>
      <c r="D52" s="15">
        <f>SUM(D53:D57)</f>
        <v>24682421</v>
      </c>
      <c r="E52" s="6">
        <f t="shared" si="0"/>
        <v>109353318</v>
      </c>
      <c r="F52" s="15">
        <f>SUM(F53:F57)</f>
        <v>92849331.00999999</v>
      </c>
      <c r="G52" s="15">
        <f t="shared" ref="G52" si="7">SUM(G53:G57)</f>
        <v>92849331.00999999</v>
      </c>
      <c r="H52" s="15">
        <f t="shared" si="1"/>
        <v>8178434.0099999905</v>
      </c>
    </row>
    <row r="53" spans="1:8" ht="15">
      <c r="A53" s="7"/>
      <c r="B53" s="8" t="s">
        <v>52</v>
      </c>
      <c r="C53" s="16">
        <v>56756677</v>
      </c>
      <c r="D53" s="9">
        <v>-54701</v>
      </c>
      <c r="E53" s="10">
        <f t="shared" si="0"/>
        <v>56701976</v>
      </c>
      <c r="F53" s="11">
        <v>55023393.920000002</v>
      </c>
      <c r="G53" s="9">
        <v>55023393.920000002</v>
      </c>
      <c r="H53" s="11">
        <f t="shared" si="1"/>
        <v>-1733283.0799999982</v>
      </c>
    </row>
    <row r="54" spans="1:8" ht="15">
      <c r="A54" s="18"/>
      <c r="B54" s="8" t="s">
        <v>53</v>
      </c>
      <c r="C54" s="16">
        <v>24571480</v>
      </c>
      <c r="D54" s="9">
        <v>2099676</v>
      </c>
      <c r="E54" s="10">
        <f t="shared" si="0"/>
        <v>26671156</v>
      </c>
      <c r="F54" s="11">
        <v>26671164.879999999</v>
      </c>
      <c r="G54" s="9">
        <v>26671164.879999999</v>
      </c>
      <c r="H54" s="11">
        <f t="shared" si="1"/>
        <v>2099684.879999999</v>
      </c>
    </row>
    <row r="55" spans="1:8" ht="15">
      <c r="A55" s="18"/>
      <c r="B55" s="8" t="s">
        <v>54</v>
      </c>
      <c r="C55" s="16">
        <v>2093740</v>
      </c>
      <c r="D55" s="9">
        <v>22299446</v>
      </c>
      <c r="E55" s="10">
        <f t="shared" si="0"/>
        <v>24393186</v>
      </c>
      <c r="F55" s="11">
        <v>9388233</v>
      </c>
      <c r="G55" s="9">
        <v>9388233</v>
      </c>
      <c r="H55" s="11">
        <f t="shared" si="1"/>
        <v>7294493</v>
      </c>
    </row>
    <row r="56" spans="1:8" ht="15">
      <c r="A56" s="18"/>
      <c r="B56" s="8" t="s">
        <v>55</v>
      </c>
      <c r="C56" s="16">
        <v>1249000</v>
      </c>
      <c r="D56" s="9">
        <v>338000</v>
      </c>
      <c r="E56" s="10">
        <f t="shared" si="0"/>
        <v>1587000</v>
      </c>
      <c r="F56" s="11">
        <v>1766539.21</v>
      </c>
      <c r="G56" s="9">
        <v>1766539.21</v>
      </c>
      <c r="H56" s="11">
        <f t="shared" si="1"/>
        <v>517539.20999999996</v>
      </c>
    </row>
    <row r="57" spans="1:8" ht="15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>
      <c r="A58" s="4" t="s">
        <v>57</v>
      </c>
      <c r="B58" s="14"/>
      <c r="C58" s="15">
        <f>SUM(C59:C65)</f>
        <v>0</v>
      </c>
      <c r="D58" s="15">
        <f>SUM(D59:D65)</f>
        <v>0</v>
      </c>
      <c r="E58" s="6">
        <f t="shared" si="0"/>
        <v>0</v>
      </c>
      <c r="F58" s="15">
        <f>SUM(F59:F65)</f>
        <v>0</v>
      </c>
      <c r="G58" s="15">
        <f>SUM(G59:G65)</f>
        <v>0</v>
      </c>
      <c r="H58" s="15">
        <f t="shared" si="1"/>
        <v>0</v>
      </c>
    </row>
    <row r="59" spans="1:8" ht="15">
      <c r="A59" s="7"/>
      <c r="B59" s="8" t="s">
        <v>58</v>
      </c>
      <c r="C59" s="16">
        <v>0</v>
      </c>
      <c r="D59" s="9">
        <v>0</v>
      </c>
      <c r="E59" s="10">
        <f t="shared" si="0"/>
        <v>0</v>
      </c>
      <c r="F59" s="11">
        <v>0</v>
      </c>
      <c r="G59" s="9">
        <v>0</v>
      </c>
      <c r="H59" s="11">
        <f t="shared" si="1"/>
        <v>0</v>
      </c>
    </row>
    <row r="60" spans="1:8" ht="15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5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5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5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5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5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5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5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5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thickBot="1">
      <c r="A70" s="22"/>
      <c r="B70" s="23" t="s">
        <v>69</v>
      </c>
      <c r="C70" s="24">
        <f>SUM(C7+C17+C23+C26+C33+C37+C52+C58+C66+C42)</f>
        <v>108879297</v>
      </c>
      <c r="D70" s="24">
        <f>SUM(D7+D17+D23+D26+D33+D37+D52+D58+D66+D42)</f>
        <v>39084375</v>
      </c>
      <c r="E70" s="24">
        <f t="shared" ref="E70" si="9">C70+D70</f>
        <v>147963672</v>
      </c>
      <c r="F70" s="24">
        <f>SUM(F7+F17+F23+F26+F33+F37+F52+F58+F66+F42)</f>
        <v>116001096.63999999</v>
      </c>
      <c r="G70" s="24">
        <f t="shared" ref="G70" si="10">SUM(G7+G17+G23+G26+G33+G37+G52+G58+G66+G42)</f>
        <v>116001096.63999999</v>
      </c>
      <c r="H70" s="39">
        <f>IF(C70&gt;G70,0,(G70-C70))</f>
        <v>7121799.6399999857</v>
      </c>
    </row>
    <row r="71" spans="1:8" ht="16.5" thickTop="1" thickBot="1">
      <c r="A71" s="17"/>
      <c r="B71" s="17"/>
      <c r="C71" s="25"/>
      <c r="D71" s="25"/>
      <c r="E71" s="25"/>
      <c r="F71" s="25"/>
      <c r="G71" s="26" t="s">
        <v>70</v>
      </c>
      <c r="H71" s="40"/>
    </row>
    <row r="72" spans="1:8" thickTop="1">
      <c r="A72" s="27"/>
      <c r="B72" s="17"/>
      <c r="C72" s="28"/>
      <c r="D72" s="28"/>
      <c r="E72" s="28"/>
      <c r="F72" s="28"/>
      <c r="G72" s="28"/>
      <c r="H72" s="29"/>
    </row>
    <row r="73" spans="1:8" ht="18.75">
      <c r="A73" s="30" t="s">
        <v>71</v>
      </c>
    </row>
    <row r="74" spans="1:8">
      <c r="A74" s="32"/>
    </row>
    <row r="75" spans="1:8">
      <c r="A75" s="32"/>
    </row>
    <row r="76" spans="1:8">
      <c r="B76" s="33" t="s">
        <v>74</v>
      </c>
      <c r="D76" s="41" t="s">
        <v>75</v>
      </c>
      <c r="E76" s="41"/>
      <c r="F76" s="41"/>
      <c r="G76" s="41"/>
    </row>
    <row r="77" spans="1:8">
      <c r="B77" s="34" t="s">
        <v>76</v>
      </c>
      <c r="D77" s="42" t="s">
        <v>77</v>
      </c>
      <c r="E77" s="42"/>
      <c r="F77" s="42"/>
      <c r="G77" s="42"/>
      <c r="H77" s="35"/>
    </row>
    <row r="78" spans="1:8">
      <c r="B78" s="43" t="s">
        <v>78</v>
      </c>
      <c r="C78" s="43"/>
      <c r="D78" s="43"/>
      <c r="E78" s="43"/>
      <c r="F78" s="43"/>
      <c r="G78" s="43"/>
      <c r="H78" s="43"/>
    </row>
    <row r="79" spans="1:8">
      <c r="B79" s="43"/>
      <c r="C79" s="43"/>
      <c r="D79" s="43"/>
      <c r="E79" s="43"/>
      <c r="F79" s="43"/>
      <c r="G79" s="43"/>
      <c r="H79" s="43"/>
    </row>
    <row r="80" spans="1:8" ht="36">
      <c r="D80" s="36"/>
      <c r="E80" s="36"/>
      <c r="F80" s="36"/>
      <c r="G80" s="36"/>
      <c r="H80" s="36"/>
    </row>
    <row r="81" spans="4:8" ht="36">
      <c r="D81" s="36"/>
      <c r="E81" s="36"/>
      <c r="F81" s="36"/>
      <c r="G81" s="36"/>
      <c r="H81" s="36"/>
    </row>
    <row r="82" spans="4:8" ht="36">
      <c r="D82" s="36"/>
      <c r="E82" s="36"/>
      <c r="F82" s="36"/>
      <c r="G82" s="36"/>
      <c r="H82" s="36"/>
    </row>
  </sheetData>
  <sheetProtection algorithmName="SHA-512" hashValue="HDJUzVRMG8zV7i7Y1Opax+ibuzJV/qCCRXYcTM8m74D0MKZeuYmwU18aJIfMRpdNYSby48RQfpUx5xugmM2/5A==" saltValue="cL5H2k+QxgbN1cKzhDL9lw==" spinCount="100000" sheet="1" objects="1" scenarios="1" selectLockedCells="1" selectUnlockedCells="1"/>
  <mergeCells count="11">
    <mergeCell ref="A1:H1"/>
    <mergeCell ref="A2:H2"/>
    <mergeCell ref="A3:H3"/>
    <mergeCell ref="A5:B6"/>
    <mergeCell ref="C5:G5"/>
    <mergeCell ref="H5:H6"/>
    <mergeCell ref="A52:B52"/>
    <mergeCell ref="H70:H71"/>
    <mergeCell ref="D76:G76"/>
    <mergeCell ref="D77:G77"/>
    <mergeCell ref="B78:H79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 xr:uid="{00000000-0002-0000-0000-000000000000}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48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2023-07-11T14:35:37Z</cp:lastPrinted>
  <dcterms:created xsi:type="dcterms:W3CDTF">2020-06-29T16:40:33Z</dcterms:created>
  <dcterms:modified xsi:type="dcterms:W3CDTF">2023-07-11T14:35:41Z</dcterms:modified>
</cp:coreProperties>
</file>