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5C4D9F26-426A-4739-AD0A-E72D9F5E9700}" xr6:coauthVersionLast="47" xr6:coauthVersionMax="47" xr10:uidLastSave="{00000000-0000-0000-0000-000000000000}"/>
  <workbookProtection workbookAlgorithmName="SHA-512" workbookHashValue="fMwMyyDU+92oCu8vTOauShzpLZFlyc8/1LdNiTG2s7PUyiaLfb8fesqxWVBcj4XFOoOsXHqQ+545UFTz3tytXQ==" workbookSaltValue="hKXbcJhBISqC2x8xhF9mMg==" workbookSpinCount="100000" lockStructure="1"/>
  <bookViews>
    <workbookView xWindow="3120" yWindow="5010" windowWidth="16095" windowHeight="778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16" i="1" l="1"/>
  <c r="AY40" i="1"/>
  <c r="AX494" i="1"/>
  <c r="AX35" i="1"/>
  <c r="AY423" i="1"/>
  <c r="AX436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18" i="1"/>
  <c r="AX117" i="1" s="1"/>
  <c r="AX102" i="1"/>
  <c r="AY489" i="1"/>
  <c r="AX72" i="1"/>
  <c r="AY416" i="1"/>
  <c r="AY391" i="1"/>
  <c r="AY436" i="1"/>
  <c r="AY477" i="1" l="1"/>
  <c r="AX453" i="1"/>
  <c r="AY287" i="1"/>
  <c r="AY222" i="1"/>
  <c r="AY187" i="1"/>
  <c r="AX287" i="1"/>
  <c r="AY161" i="1"/>
  <c r="AY454" i="1"/>
  <c r="AY453" i="1" s="1"/>
  <c r="AX507" i="1"/>
  <c r="AX187" i="1"/>
  <c r="AY117" i="1"/>
  <c r="AX40" i="1"/>
  <c r="AX7" i="1" s="1"/>
  <c r="AX184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544" i="1" s="1"/>
  <c r="AY184" i="1"/>
  <c r="AY544" i="1" l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<sst xmlns="http://schemas.openxmlformats.org/spreadsheetml/2006/main" count="1086" uniqueCount="1067">
  <si>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</si>
  <si>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</si>
  <si>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</si>
  <si>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</si>
  <si>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</si>
  <si>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</si>
  <si>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</si>
  <si>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</si>
  <si>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</si>
  <si>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</si>
  <si>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</si>
  <si>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</si>
  <si>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</si>
  <si>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</si>
  <si>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</si>
  <si>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</si>
  <si>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</si>
  <si>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</si>
  <si>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</si>
  <si>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</si>
  <si>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</si>
  <si>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</si>
  <si>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</si>
  <si>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</si>
  <si>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</si>
  <si>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</si>
  <si>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</si>
  <si>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</si>
  <si>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</si>
  <si>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</si>
  <si>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</si>
  <si>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</si>
  <si>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</si>
  <si>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</si>
  <si>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</si>
  <si>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</si>
  <si>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</si>
  <si>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</si>
  <si>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</si>
  <si>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</si>
  <si>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</si>
  <si>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</si>
  <si>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</si>
  <si>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</si>
  <si>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</si>
  <si>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</si>
  <si>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</si>
  <si>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</si>
  <si>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</si>
  <si>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</si>
  <si>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</si>
  <si>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</si>
  <si>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</si>
  <si>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</si>
  <si>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</si>
  <si>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</si>
  <si>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</si>
  <si>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</si>
  <si>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</si>
  <si>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</si>
  <si>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</si>
  <si>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</si>
  <si>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</si>
  <si>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</si>
  <si>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</si>
  <si>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</si>
  <si>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</si>
  <si>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</si>
  <si>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</si>
  <si>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</si>
  <si>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</si>
  <si>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</si>
  <si>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</si>
  <si>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</si>
  <si>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</si>
  <si>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</si>
  <si>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</si>
  <si>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</si>
  <si>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</si>
  <si>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</si>
  <si>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</si>
  <si>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</si>
  <si>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</si>
  <si>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</si>
  <si>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</si>
  <si>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</si>
  <si>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</si>
  <si>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</si>
  <si>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</si>
  <si>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</si>
  <si>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</si>
  <si>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</si>
  <si>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</si>
  <si>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</si>
  <si>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</si>
  <si>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</si>
  <si>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</si>
  <si>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</si>
  <si>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</si>
  <si>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</si>
  <si>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</si>
  <si>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</si>
  <si>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</si>
  <si>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</si>
  <si>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</si>
  <si>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</si>
  <si>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</si>
  <si>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</si>
  <si>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</si>
  <si>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</si>
  <si>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</si>
  <si>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</si>
  <si>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</si>
  <si>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</si>
  <si>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</si>
  <si>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</si>
  <si>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</si>
  <si>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</si>
  <si>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</si>
  <si>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</si>
  <si>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</si>
  <si>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</si>
  <si>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</si>
  <si>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</si>
  <si>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</si>
  <si>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</si>
  <si>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</si>
  <si>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</si>
  <si>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</si>
  <si>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</si>
  <si>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</si>
  <si>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</si>
  <si>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</si>
  <si>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</si>
  <si>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</si>
  <si>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</si>
  <si>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</si>
  <si>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</si>
  <si>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</si>
  <si>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</si>
  <si>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</si>
  <si>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</si>
  <si>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</si>
  <si>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</si>
  <si>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</si>
  <si>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</si>
  <si>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</si>
  <si>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</si>
  <si>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</si>
  <si>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</si>
  <si>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</si>
  <si>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</si>
  <si>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</si>
  <si>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</si>
  <si>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</si>
  <si>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</si>
  <si>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</si>
  <si>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</si>
  <si>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</si>
  <si>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</si>
  <si>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</si>
  <si>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</si>
  <si>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</si>
  <si>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</si>
  <si>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</si>
  <si>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</si>
  <si>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</si>
  <si>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</si>
  <si>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</si>
  <si>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</si>
  <si>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</si>
  <si>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</si>
  <si>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</si>
  <si>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</si>
  <si>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</si>
  <si>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</si>
  <si>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</si>
  <si>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</si>
  <si>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</si>
  <si>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</si>
  <si>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</si>
  <si>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</si>
  <si>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</si>
  <si>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</si>
  <si>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</si>
  <si>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</si>
  <si>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</si>
  <si>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</si>
  <si>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</si>
  <si>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</si>
  <si>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</si>
  <si>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</si>
  <si>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</si>
  <si>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</si>
  <si>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</si>
  <si>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</si>
  <si>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</si>
  <si>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</si>
  <si>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</si>
  <si>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</si>
  <si>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</si>
  <si>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</si>
  <si>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</si>
  <si>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</si>
  <si>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</si>
  <si>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</si>
  <si>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</si>
  <si>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</si>
  <si>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</si>
  <si>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</si>
  <si>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</si>
  <si>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</si>
  <si>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</si>
  <si>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</si>
  <si>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</si>
  <si>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</si>
  <si>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</si>
  <si>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</si>
  <si>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</si>
  <si>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</si>
  <si>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</si>
  <si>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</si>
  <si>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</si>
  <si>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</si>
  <si>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</si>
  <si>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</si>
  <si>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</si>
  <si>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</si>
  <si>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</si>
  <si>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</si>
  <si>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</si>
  <si>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</si>
  <si>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</si>
  <si>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</si>
  <si>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</si>
  <si>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</si>
  <si>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</si>
  <si>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</si>
  <si>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</si>
  <si>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</si>
  <si>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</si>
  <si>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</si>
  <si>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</si>
  <si>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</si>
  <si>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</si>
  <si>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</si>
  <si>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</si>
  <si>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</si>
  <si>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</si>
  <si>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</si>
  <si>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</si>
  <si>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</si>
  <si>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</si>
  <si>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</si>
  <si>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</si>
  <si>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</si>
  <si>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</si>
  <si>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</si>
  <si>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</si>
  <si>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</si>
  <si>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</si>
  <si>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</si>
  <si>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</si>
  <si>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</si>
  <si>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</si>
  <si>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</si>
  <si>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</si>
  <si>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</si>
  <si>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</si>
  <si>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</si>
  <si>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</si>
  <si>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</si>
  <si>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</si>
  <si>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</si>
  <si>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</si>
  <si>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</si>
  <si>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</si>
  <si>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</si>
  <si>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</si>
  <si>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</si>
  <si>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</si>
  <si>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</si>
  <si>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</si>
  <si>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</si>
  <si>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</si>
  <si>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</si>
  <si>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</si>
  <si>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</si>
  <si>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</si>
  <si>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</si>
  <si>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</si>
  <si>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</si>
  <si>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</si>
  <si>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</si>
  <si>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</si>
  <si>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</si>
  <si>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</si>
  <si>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</si>
  <si>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</si>
  <si>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</si>
  <si>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</si>
  <si>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</si>
  <si>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</si>
  <si>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</si>
  <si>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</si>
  <si>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</si>
  <si>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</si>
  <si>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</si>
  <si>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</si>
  <si>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</si>
  <si>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</si>
  <si>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</si>
  <si>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</si>
  <si>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</si>
  <si>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</si>
  <si>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</si>
  <si>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</si>
  <si>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</si>
  <si>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</si>
  <si>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</si>
  <si>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</si>
  <si>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</si>
  <si>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</si>
  <si>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</si>
  <si>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</si>
  <si>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</si>
  <si>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</si>
  <si>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</si>
  <si>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</si>
  <si>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</si>
  <si>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</si>
  <si>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</si>
  <si>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</si>
  <si>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</si>
  <si>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</si>
  <si>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</si>
  <si>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</si>
  <si>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</si>
  <si>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</si>
  <si>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</si>
  <si>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</si>
  <si>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</si>
  <si>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</si>
  <si>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</si>
  <si>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</si>
  <si>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</si>
  <si>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</si>
  <si>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</si>
  <si>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</si>
  <si>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</si>
  <si>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</si>
  <si>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</si>
  <si>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</si>
  <si>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</si>
  <si>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</si>
  <si>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</si>
  <si>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</si>
  <si>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</si>
  <si>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</si>
  <si>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</si>
  <si>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</si>
  <si>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</si>
  <si>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</si>
  <si>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</si>
  <si>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</si>
  <si>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</si>
  <si>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</si>
  <si>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</si>
  <si>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</si>
  <si>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</si>
  <si>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</si>
  <si>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</si>
  <si>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</si>
  <si>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</si>
  <si>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</si>
  <si>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</si>
  <si>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</si>
  <si>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</si>
  <si>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</si>
  <si>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</si>
  <si>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</si>
  <si>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</si>
  <si>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</si>
  <si>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</si>
  <si>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</si>
  <si>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</si>
  <si>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</si>
  <si>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</si>
  <si>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</si>
  <si>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</si>
  <si>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</si>
  <si>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</si>
  <si>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</si>
  <si>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</si>
  <si>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</si>
  <si>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</si>
  <si>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</si>
  <si>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</si>
  <si>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</si>
  <si>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</si>
  <si>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</si>
  <si>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</si>
  <si>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</si>
  <si>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</si>
  <si>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</si>
  <si>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</si>
  <si>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</si>
  <si>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</si>
  <si>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</si>
  <si>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</si>
  <si>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</si>
  <si>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</si>
  <si>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</si>
  <si>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</si>
  <si>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</si>
  <si>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</si>
  <si>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</si>
  <si>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</si>
  <si>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</si>
  <si>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</si>
  <si>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</si>
  <si>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</si>
  <si>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</si>
  <si>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</si>
  <si>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</si>
  <si>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</si>
  <si>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</si>
  <si>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</si>
  <si>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</si>
  <si>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</si>
  <si>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</si>
  <si>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</si>
  <si>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</si>
  <si>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</si>
  <si>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</si>
  <si>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</si>
  <si>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</si>
  <si>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</si>
  <si>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</si>
  <si>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</si>
  <si>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</si>
  <si>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</si>
  <si>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</si>
  <si>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</si>
  <si>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</si>
  <si>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</si>
  <si>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</si>
  <si>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</si>
  <si>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</si>
  <si>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</si>
  <si>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</si>
  <si>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</si>
  <si>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</si>
  <si>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</si>
  <si>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</si>
  <si>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</si>
  <si>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</si>
  <si>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</si>
  <si>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</si>
  <si>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</si>
  <si>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</si>
  <si>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</si>
  <si>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</si>
  <si>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</si>
  <si>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</si>
  <si>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</si>
  <si>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</si>
  <si>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</si>
  <si>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</si>
  <si>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</si>
  <si>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</si>
  <si>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</si>
  <si>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</si>
  <si>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</si>
  <si>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</si>
  <si>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</si>
  <si>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</si>
  <si>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</si>
  <si>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</si>
  <si>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</si>
  <si>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</si>
  <si>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</si>
  <si>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</si>
  <si>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</si>
  <si>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</si>
  <si>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</si>
  <si>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</si>
  <si>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</si>
  <si>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</si>
  <si>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</si>
  <si>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</si>
  <si>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</si>
  <si>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</si>
  <si>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</si>
  <si>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</si>
  <si>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</si>
  <si>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</si>
  <si>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</si>
  <si>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</si>
  <si>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</si>
  <si>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</si>
  <si>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</si>
  <si>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</si>
  <si>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</si>
  <si>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</si>
  <si>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</si>
  <si>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</si>
  <si>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</si>
  <si>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</si>
  <si>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</si>
  <si>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</si>
  <si>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</si>
  <si>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</si>
  <si>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</si>
  <si>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</si>
  <si>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</si>
  <si>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</si>
  <si>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</si>
  <si>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</si>
  <si>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</si>
  <si>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</si>
  <si>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</si>
  <si>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</si>
  <si>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</si>
  <si>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</si>
  <si>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</si>
  <si>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</si>
  <si>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</si>
  <si>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</si>
  <si>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</si>
  <si>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</si>
  <si>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</si>
  <si>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</si>
  <si>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</si>
  <si>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</si>
  <si>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</si>
  <si>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</si>
  <si>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</si>
  <si>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</si>
  <si>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</si>
  <si>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</si>
  <si>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</si>
  <si>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</si>
  <si>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</si>
  <si>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</si>
  <si>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</si>
  <si>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</si>
  <si>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</si>
  <si>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</si>
  <si>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</si>
  <si>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</si>
  <si>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</si>
  <si>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</si>
  <si>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</si>
  <si>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</si>
  <si>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</si>
  <si>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</si>
  <si>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</si>
  <si>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</si>
  <si>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</si>
  <si>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</si>
  <si>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</si>
  <si>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</si>
  <si>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</si>
  <si>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</si>
  <si>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</si>
  <si>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</si>
  <si>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</si>
  <si>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</si>
  <si>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</si>
  <si>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</si>
  <si>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</si>
  <si>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</si>
  <si>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</si>
  <si>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</si>
  <si>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</si>
  <si>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</si>
  <si>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</si>
  <si>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</si>
  <si>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</si>
  <si>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</si>
  <si>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</si>
  <si>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</si>
  <si>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</si>
  <si>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</si>
  <si>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</si>
  <si>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</si>
  <si>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</si>
  <si>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</si>
  <si>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</si>
  <si>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</si>
  <si>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</si>
  <si>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</si>
  <si>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</si>
  <si>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</si>
  <si>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</si>
  <si>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</si>
  <si>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</si>
  <si>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</si>
  <si>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</si>
  <si>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</si>
  <si>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</si>
  <si>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</si>
  <si>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</si>
  <si>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</si>
  <si>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</si>
  <si>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</si>
  <si>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</si>
  <si>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</si>
  <si>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</si>
  <si>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</si>
  <si>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</si>
  <si>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</si>
  <si>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</si>
  <si>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</si>
  <si>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</si>
  <si>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</si>
  <si>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</si>
  <si>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</si>
  <si>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</si>
  <si>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</si>
  <si>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</si>
  <si>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</si>
  <si>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</si>
  <si>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</si>
  <si>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</si>
  <si>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</si>
  <si>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</si>
  <si>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</si>
  <si>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</si>
  <si>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</si>
  <si>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</si>
  <si>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</si>
  <si>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</si>
  <si>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</si>
  <si>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</si>
  <si>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</si>
  <si>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</si>
  <si>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</si>
  <si>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</si>
  <si>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</si>
  <si>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</si>
  <si>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</si>
  <si>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</si>
  <si>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</si>
  <si>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</si>
  <si>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</si>
  <si>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</si>
  <si>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</si>
  <si>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</si>
  <si>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</si>
  <si>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</si>
  <si>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</si>
  <si>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</si>
  <si>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</si>
  <si>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</si>
  <si>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</si>
  <si>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</si>
  <si>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</si>
  <si>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</si>
  <si>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</si>
  <si>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</si>
  <si>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</si>
  <si>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</si>
  <si>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</si>
  <si>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</si>
  <si>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</si>
  <si>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</si>
  <si>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</si>
  <si>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</si>
  <si>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</si>
  <si>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</si>
  <si>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</si>
  <si>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</si>
  <si>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</si>
  <si>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</si>
  <si>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</si>
  <si>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</si>
  <si>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</si>
  <si>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</si>
  <si>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</si>
  <si>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</si>
  <si>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</si>
  <si>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</si>
  <si>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</si>
  <si>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</si>
  <si>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</si>
  <si>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</si>
  <si>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</si>
  <si>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</si>
  <si>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</si>
  <si>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</si>
  <si>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</si>
  <si>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</si>
  <si>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</si>
  <si>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</si>
  <si>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</si>
  <si>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</si>
  <si>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</si>
  <si>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</si>
  <si>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</si>
  <si>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</si>
  <si>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</si>
  <si>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</si>
  <si>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</si>
  <si>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</si>
  <si>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</si>
  <si>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</si>
  <si>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</si>
  <si>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</si>
  <si>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</si>
  <si>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</si>
  <si>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</si>
  <si>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</si>
  <si>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</si>
  <si>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</si>
  <si>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</si>
  <si>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</si>
  <si>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</si>
  <si>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</si>
  <si>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</si>
  <si>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</si>
  <si>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</si>
  <si>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</si>
  <si>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</si>
  <si>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</si>
  <si>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</si>
  <si>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</si>
  <si>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</si>
  <si>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</si>
  <si>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</si>
  <si>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</si>
  <si>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</si>
  <si>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</si>
  <si>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</si>
  <si>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</si>
  <si>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</si>
  <si>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</si>
  <si>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</si>
  <si>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</si>
  <si>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</si>
  <si>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</si>
  <si>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</si>
  <si>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</si>
  <si>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</si>
  <si>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</si>
  <si>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</si>
  <si>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</si>
  <si>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</si>
  <si>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</si>
  <si>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</si>
  <si>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</si>
  <si>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</si>
  <si>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</si>
  <si>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</si>
  <si>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</si>
  <si>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</si>
  <si>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</si>
  <si>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</si>
  <si>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</si>
  <si>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</si>
  <si>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</si>
  <si>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</si>
  <si>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</si>
  <si>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</si>
  <si>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</si>
  <si>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</si>
  <si>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</si>
  <si>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</si>
  <si>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</si>
  <si>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</si>
  <si>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</si>
  <si>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</si>
  <si>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</si>
  <si>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</si>
  <si>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</si>
  <si>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</si>
  <si>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</si>
  <si>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</si>
  <si>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</si>
  <si>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</si>
  <si>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</si>
  <si>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</si>
  <si>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</si>
  <si>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</si>
  <si>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</si>
  <si>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</si>
  <si>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</si>
  <si>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</si>
  <si>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</si>
  <si>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</si>
  <si>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</si>
  <si>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</si>
  <si>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</si>
  <si>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</si>
  <si>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</si>
  <si>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</si>
  <si>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</si>
  <si>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</si>
  <si>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</si>
  <si>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</si>
  <si>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</si>
  <si>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</si>
  <si>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</si>
  <si>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</si>
  <si>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</si>
  <si>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</si>
  <si>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</si>
  <si>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</si>
  <si>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</si>
  <si>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</si>
  <si>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</si>
  <si>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</si>
  <si>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</si>
  <si>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</si>
  <si>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</si>
  <si>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</si>
  <si>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</si>
  <si>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</si>
  <si>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</si>
  <si>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</si>
  <si>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</si>
  <si>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</si>
  <si>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</si>
  <si>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</si>
  <si>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</si>
  <si>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</si>
  <si>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</si>
  <si>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</si>
  <si>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</si>
  <si>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</si>
  <si>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</si>
  <si>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</si>
  <si>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</si>
  <si>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</si>
  <si>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</si>
  <si>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</si>
  <si>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</si>
  <si>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</si>
  <si>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</si>
  <si>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</si>
  <si>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</si>
  <si>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</si>
  <si>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</si>
  <si>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</si>
  <si>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</si>
  <si>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</si>
  <si>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</si>
  <si>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</si>
  <si>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</si>
  <si>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</si>
  <si>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</si>
  <si>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</si>
  <si>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</si>
  <si>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</si>
  <si>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</si>
  <si>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</si>
  <si>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</si>
  <si>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</si>
  <si>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</si>
  <si>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</si>
  <si>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</si>
  <si>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</si>
  <si>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</si>
  <si>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</si>
  <si>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</si>
  <si>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</si>
  <si>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</si>
  <si>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</si>
  <si>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</si>
  <si>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</si>
  <si>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</si>
  <si>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</si>
  <si>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</si>
  <si>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</si>
  <si>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</si>
  <si>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</si>
  <si>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</si>
  <si>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</si>
  <si>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</si>
  <si>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</si>
  <si>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</si>
  <si>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</si>
  <si>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</si>
  <si>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</si>
  <si>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</si>
  <si>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</si>
  <si>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</si>
  <si>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</si>
  <si>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</si>
  <si>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</si>
  <si>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</si>
  <si>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</si>
  <si>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</si>
  <si>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</si>
  <si>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</si>
  <si>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</si>
  <si>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</si>
  <si>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</si>
  <si>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</si>
  <si>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</si>
  <si>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</si>
  <si>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</si>
  <si>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</si>
  <si>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</si>
  <si>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</si>
  <si>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</si>
  <si>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</si>
  <si>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</si>
  <si>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</si>
  <si>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</si>
  <si>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</si>
  <si>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</si>
  <si>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</si>
  <si>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</si>
  <si>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</si>
  <si>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</si>
  <si>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</si>
  <si>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</si>
  <si>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</si>
  <si>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</si>
  <si>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</si>
  <si>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</si>
  <si>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</si>
  <si>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</si>
  <si>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</si>
  <si>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</si>
  <si>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</si>
  <si>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</si>
  <si>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</si>
  <si>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</si>
  <si>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</si>
  <si>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</si>
  <si>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</si>
  <si>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</si>
  <si>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</si>
  <si>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</si>
  <si>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</si>
  <si>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</si>
  <si>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</si>
  <si>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</si>
  <si>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</si>
  <si>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</si>
  <si>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</si>
  <si>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</si>
  <si>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</si>
  <si>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</si>
  <si>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</si>
  <si>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</si>
  <si>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</si>
  <si>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</si>
  <si>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</si>
  <si>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</si>
  <si>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</si>
  <si>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</si>
  <si>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</si>
  <si>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</si>
  <si>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</si>
  <si>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</si>
  <si>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</si>
  <si>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</si>
  <si>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</si>
  <si>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</si>
  <si>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</si>
  <si>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</si>
  <si>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</si>
  <si>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</si>
  <si>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</si>
  <si>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</si>
  <si>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</si>
  <si>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</si>
  <si>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</si>
  <si>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</si>
  <si>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</si>
  <si>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</si>
  <si>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</si>
  <si>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</si>
  <si>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</si>
  <si>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</si>
  <si>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</si>
  <si>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</si>
  <si>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</si>
  <si>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</si>
  <si>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</si>
  <si>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</si>
  <si>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</si>
  <si>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</si>
  <si>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</si>
  <si>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</si>
  <si>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</si>
  <si>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</si>
  <si>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</si>
  <si>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</si>
  <si>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</si>
  <si>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</si>
  <si>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</si>
  <si>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</si>
  <si>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</si>
  <si>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</si>
  <si>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</si>
  <si>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</si>
  <si>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</si>
  <si>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</si>
  <si>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</si>
  <si>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</si>
  <si>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</si>
  <si>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</si>
  <si>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</si>
  <si>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</si>
  <si>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</si>
  <si>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</si>
  <si>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</si>
  <si>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</si>
  <si>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</si>
  <si>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</si>
  <si>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</si>
  <si>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</si>
  <si>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</si>
  <si>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</si>
  <si>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</si>
  <si>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</si>
  <si>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</si>
  <si>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</si>
  <si>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</si>
  <si>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</si>
  <si>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</si>
  <si>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</si>
  <si>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</si>
  <si>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</si>
  <si>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</si>
  <si>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</si>
  <si>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</si>
  <si>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</si>
  <si>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</si>
  <si>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</si>
  <si>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</si>
  <si>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</si>
  <si>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</si>
  <si>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</si>
  <si>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</si>
  <si>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</si>
  <si>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</si>
  <si>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</si>
  <si>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</si>
  <si>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</si>
  <si>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</si>
  <si>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</si>
  <si>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</si>
  <si>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</si>
  <si>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</si>
  <si>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</si>
  <si>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</si>
  <si>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</si>
  <si>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</si>
  <si>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</si>
  <si>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</si>
  <si>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</si>
  <si>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</si>
  <si>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</si>
  <si>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</si>
  <si>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CUENTA PÚBLICA - MUNICIPIO IXTLAHUACÁN DEL RÍO</t>
  </si>
  <si>
    <t>DEL 1 DE ENERO AL 31 DE DICIEMBRE DE 2022</t>
  </si>
  <si>
    <t>MTRO PEDRO HARO OCAMPO</t>
  </si>
  <si>
    <t>LCP LUZ BELEN HERNANDEZ SUAREZ</t>
  </si>
  <si>
    <t>PRESIDENTE MUNICIPAL</t>
  </si>
  <si>
    <t>ENCARGADO DE LA HACIENDA MUNICIPAL</t>
  </si>
  <si>
    <t>ASEJ2022-17-10-07-2023-1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</si>
</sst>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1" xfId="0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A1" s="38"/>
      <c r="B1" s="50" t="s">
        <v>1060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>
      <c r="A2" s="39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>
      <c r="A3" s="40"/>
      <c r="B3" s="41" t="s">
        <v>1061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1</v>
      </c>
      <c r="B5" s="44" t="s">
        <v>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" t="s">
        <v>3</v>
      </c>
      <c r="AY5" s="4" t="s">
        <v>4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23151765.630000006</v>
      </c>
      <c r="AY7" s="13">
        <f>AY8+AY29+AY35+AY40+AY72+AY81+AY102+AY114</f>
        <v>20535315.07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6497607.4299999988</v>
      </c>
      <c r="AY8" s="15">
        <f>AY9+AY11+AY15+AY16+AY17+AY18+AY19+AY25+AY27</f>
        <v>6199775.2799999993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3516.45</v>
      </c>
      <c r="AY9" s="17">
        <f>SUM(AY10)</f>
        <v>1657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3516.45</v>
      </c>
      <c r="AY10" s="20">
        <v>1657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6372979.959999999</v>
      </c>
      <c r="AY11" s="17">
        <f>SUM(AY12:AY14)</f>
        <v>6119819.0199999996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4763434.7699999996</v>
      </c>
      <c r="AY12" s="20">
        <v>4435899.1399999997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1609545.19</v>
      </c>
      <c r="AY13" s="20">
        <v>1683919.88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121111.02</v>
      </c>
      <c r="AY19" s="17">
        <f>SUM(AY20:AY24)</f>
        <v>78299.260000000009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103235.89</v>
      </c>
      <c r="AY20" s="20">
        <v>65834.740000000005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13999.08</v>
      </c>
      <c r="AY22" s="20">
        <v>9844.3799999999992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3876.05</v>
      </c>
      <c r="AY23" s="20">
        <v>2620.14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595444.4</v>
      </c>
      <c r="AY35" s="15">
        <f>AY36+AY38</f>
        <v>944248.28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595444.4</v>
      </c>
      <c r="AY36" s="17">
        <f>SUM(AY37)</f>
        <v>944248.28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595444.4</v>
      </c>
      <c r="AY37" s="20">
        <v>944248.28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15029900.020000005</v>
      </c>
      <c r="AY40" s="15">
        <f>AY41+AY46+AY47+AY62+AY68+AY70</f>
        <v>12595835.130000001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1932611.47</v>
      </c>
      <c r="AY41" s="17">
        <f>SUM(AY42:AY45)</f>
        <v>1389151.9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302504</v>
      </c>
      <c r="AY42" s="20">
        <v>113881.9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7522</v>
      </c>
      <c r="AY43" s="20">
        <v>4450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1618985.47</v>
      </c>
      <c r="AY44" s="20">
        <v>1270820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3600</v>
      </c>
      <c r="AY45" s="20">
        <v>0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12914712.160000004</v>
      </c>
      <c r="AY47" s="17">
        <f>SUM(AY48:AY61)</f>
        <v>11098233.49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652846.77</v>
      </c>
      <c r="AY48" s="20">
        <v>639613.96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44345.25</v>
      </c>
      <c r="AY49" s="20">
        <v>54833.47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125897.69</v>
      </c>
      <c r="AY50" s="20">
        <v>55625.5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0</v>
      </c>
      <c r="AY52" s="20">
        <v>0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1857763.21</v>
      </c>
      <c r="AY53" s="20">
        <v>562019.23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25694</v>
      </c>
      <c r="AY55" s="20">
        <v>24450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215.25</v>
      </c>
      <c r="AY56" s="20">
        <v>205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7488579.29</v>
      </c>
      <c r="AY57" s="20">
        <v>7115542.46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880986.71</v>
      </c>
      <c r="AY58" s="20">
        <v>931026.6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5816.9</v>
      </c>
      <c r="AY59" s="20">
        <v>3957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1259088.3</v>
      </c>
      <c r="AY60" s="20">
        <v>1182287.55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573478.79</v>
      </c>
      <c r="AY61" s="20">
        <v>528672.72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182576.38999999998</v>
      </c>
      <c r="AY62" s="17">
        <f>SUM(AY63:AY67)</f>
        <v>103949.74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166703.99</v>
      </c>
      <c r="AY63" s="20">
        <v>100177.99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9454.4</v>
      </c>
      <c r="AY65" s="20">
        <v>3771.75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6418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4500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4500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312727.87</v>
      </c>
      <c r="AY72" s="15">
        <f>AY73+AY76+AY77+AY78+AY80</f>
        <v>326377.63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312727.87</v>
      </c>
      <c r="AY73" s="17">
        <f>SUM(AY74:AY75)</f>
        <v>326377.63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45964.800000000003</v>
      </c>
      <c r="AY74" s="20">
        <v>82719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266763.07</v>
      </c>
      <c r="AY75" s="20">
        <v>243658.63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716085.91</v>
      </c>
      <c r="AY81" s="15">
        <f>AY82+AY83+AY85+AY87+AY89+AY91+AY93+AY94+AY100</f>
        <v>469078.75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8400</v>
      </c>
      <c r="AY83" s="17">
        <f>SUM(AY84)</f>
        <v>7500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8400</v>
      </c>
      <c r="AY84" s="20">
        <v>7500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707685.91</v>
      </c>
      <c r="AY100" s="17">
        <f>SUM(AY101)</f>
        <v>461578.75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707685.91</v>
      </c>
      <c r="AY101" s="20">
        <v>461578.75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92849331.010000005</v>
      </c>
      <c r="AY117" s="13">
        <f>AY118+AY149</f>
        <v>85009831.170000017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92849331.010000005</v>
      </c>
      <c r="AY118" s="15">
        <f>AY119+AY132+AY135+AY140+AY146</f>
        <v>85009831.170000017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55023393.920000002</v>
      </c>
      <c r="AY119" s="17">
        <f>SUM(AY120:AY131)</f>
        <v>48684677.140000008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43403412.479999997</v>
      </c>
      <c r="AY120" s="20">
        <v>37728617.960000001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6486007.0199999996</v>
      </c>
      <c r="AY121" s="20">
        <v>5950788.4900000002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2478342.52</v>
      </c>
      <c r="AY122" s="20">
        <v>2328620.7799999998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285632.06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2302433.04</v>
      </c>
      <c r="AY125" s="20">
        <v>2096643.65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96986</v>
      </c>
      <c r="AY130" s="20">
        <v>0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256212.86</v>
      </c>
      <c r="AY131" s="20">
        <v>294374.2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26671164.880000003</v>
      </c>
      <c r="AY132" s="17">
        <f>SUM(AY133:AY134)</f>
        <v>24571036.16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11399198.130000001</v>
      </c>
      <c r="AY133" s="20">
        <v>10939970.15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15271966.75</v>
      </c>
      <c r="AY134" s="20">
        <v>13631066.01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9388233</v>
      </c>
      <c r="AY135" s="17">
        <f>SUM(AY136:AY139)</f>
        <v>10075000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9388233</v>
      </c>
      <c r="AY139" s="20">
        <v>10075000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1766539.21</v>
      </c>
      <c r="AY140" s="17">
        <f>SUM(AY141:AY145)</f>
        <v>1679117.87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15.22</v>
      </c>
      <c r="AY141" s="20">
        <v>727.95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191276.94</v>
      </c>
      <c r="AY142" s="20">
        <v>180647.4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1236838.54</v>
      </c>
      <c r="AY143" s="20">
        <v>964132.65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338408.51</v>
      </c>
      <c r="AY145" s="20">
        <v>533609.87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5" t="s">
        <v>345</v>
      </c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27">
        <f>AX7+AX117+AX161</f>
        <v>116001096.64000002</v>
      </c>
      <c r="AY184" s="27">
        <f>AY7+AY117+AY161</f>
        <v>105545146.24000001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77178557.170000002</v>
      </c>
      <c r="AY186" s="13">
        <f>AY187+AY222+AY287</f>
        <v>67607369.900000006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45887425.909999996</v>
      </c>
      <c r="AY187" s="15">
        <f>AY188+AY193+AY198+AY207+AY212+AY219</f>
        <v>38682796.109999999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38300077.939999998</v>
      </c>
      <c r="AY188" s="17">
        <f>SUM(AY189:AY192)</f>
        <v>26478647.580000002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3151658.96</v>
      </c>
      <c r="AY189" s="20">
        <v>2844542.57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35148418.979999997</v>
      </c>
      <c r="AY191" s="20">
        <v>23634105.010000002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201802.52</v>
      </c>
      <c r="AY193" s="17">
        <f>SUM(AY194:AY197)</f>
        <v>6257211.5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185879.34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201802.52</v>
      </c>
      <c r="AY195" s="20">
        <v>6071332.1600000001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6607671.1200000001</v>
      </c>
      <c r="AY198" s="17">
        <f>SUM(AY199:AY206)</f>
        <v>5490401.8100000005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6369203.7599999998</v>
      </c>
      <c r="AY200" s="20">
        <v>5279526.53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238467.36</v>
      </c>
      <c r="AY201" s="20">
        <v>210875.28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566880.26</v>
      </c>
      <c r="AY207" s="17">
        <f>SUM(AY208:AY211)</f>
        <v>256779.47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83020.17</v>
      </c>
      <c r="AY208" s="20">
        <v>102284.62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294488.18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189371.91</v>
      </c>
      <c r="AY211" s="20">
        <v>154494.85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210994.07</v>
      </c>
      <c r="AY212" s="17">
        <f>SUM(AY213:AY218)</f>
        <v>199755.75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23020.68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210994.07</v>
      </c>
      <c r="AY215" s="20">
        <v>176735.07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16909456.620000001</v>
      </c>
      <c r="AY222" s="15">
        <f>AY223+AY232+AY236+AY246+AY256+AY264+AY267+AY273+AY277</f>
        <v>15537717.240000002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428492.75</v>
      </c>
      <c r="AY223" s="17">
        <f>SUM(AY224:AY231)</f>
        <v>603010.08000000007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127763.69</v>
      </c>
      <c r="AY224" s="20">
        <v>252542.78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49786.02</v>
      </c>
      <c r="AY225" s="20">
        <v>58938.05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192</v>
      </c>
      <c r="AY227" s="20">
        <v>55117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250751.04</v>
      </c>
      <c r="AY229" s="20">
        <v>236412.25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0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208117.67</v>
      </c>
      <c r="AY232" s="17">
        <f>SUM(AY233:AY235)</f>
        <v>227538.31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195568.6</v>
      </c>
      <c r="AY233" s="20">
        <v>213766.46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12549.07</v>
      </c>
      <c r="AY234" s="20">
        <v>13771.85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576718.79999999993</v>
      </c>
      <c r="AY246" s="17">
        <f>SUM(AY247:AY255)</f>
        <v>1046675.23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28538.04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39736</v>
      </c>
      <c r="AY252" s="20">
        <v>18028.72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27820.2</v>
      </c>
      <c r="AY253" s="20">
        <v>7416.46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586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509162.6</v>
      </c>
      <c r="AY255" s="20">
        <v>992106.01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5563544.9500000002</v>
      </c>
      <c r="AY256" s="17">
        <f>SUM(AY257:AY263)</f>
        <v>4193360.94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2195</v>
      </c>
      <c r="AY257" s="20">
        <v>416558.68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2180</v>
      </c>
      <c r="AY258" s="20">
        <v>3475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206826.62</v>
      </c>
      <c r="AY259" s="20">
        <v>240197.69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2708</v>
      </c>
      <c r="AY260" s="20">
        <v>1600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2416.08</v>
      </c>
      <c r="AY262" s="20">
        <v>7870.38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5347219.25</v>
      </c>
      <c r="AY263" s="20">
        <v>3523659.19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8716925.6400000006</v>
      </c>
      <c r="AY264" s="17">
        <f>SUM(AY265:AY266)</f>
        <v>8328867.25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8716925.6400000006</v>
      </c>
      <c r="AY265" s="20">
        <v>8328867.25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179069.08000000002</v>
      </c>
      <c r="AY267" s="17">
        <f>SUM(AY268:AY272)</f>
        <v>130868.48000000001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89649.8</v>
      </c>
      <c r="AY268" s="20">
        <v>68992.990000000005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49878.64</v>
      </c>
      <c r="AY269" s="20">
        <v>11519.75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38460.76</v>
      </c>
      <c r="AY270" s="20">
        <v>50355.74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1079.8800000000001</v>
      </c>
      <c r="AY271" s="20">
        <v>0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580.04999999999995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580.04999999999995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1236587.73</v>
      </c>
      <c r="AY277" s="17">
        <f>SUM(AY278:AY286)</f>
        <v>1006816.8999999999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141636.01999999999</v>
      </c>
      <c r="AY278" s="20">
        <v>145347.48000000001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951599.26</v>
      </c>
      <c r="AY283" s="20">
        <v>707051.83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143352.45000000001</v>
      </c>
      <c r="AY285" s="20">
        <v>154417.59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14381674.640000002</v>
      </c>
      <c r="AY287" s="15">
        <f>AY288+AY298+AY308+AY318+AY328+AY338+AY346+AY356+AY362</f>
        <v>13386856.550000001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8569283.0500000007</v>
      </c>
      <c r="AY288" s="17">
        <v>9696665.5299999993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8351204.5899999999</v>
      </c>
      <c r="AY289" s="20">
        <v>9528357.0199999996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4614.7299999999996</v>
      </c>
      <c r="AY290" s="20">
        <v>7737.13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580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143871.73000000001</v>
      </c>
      <c r="AY292" s="20">
        <v>144591.51999999999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3957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69299</v>
      </c>
      <c r="AY295" s="20">
        <v>11442.86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293</v>
      </c>
      <c r="AY296" s="20">
        <v>0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187155.56</v>
      </c>
      <c r="AY298" s="17">
        <f>SUM(AY299:AY307)</f>
        <v>447639.98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38675.56</v>
      </c>
      <c r="AY301" s="20">
        <v>41211.97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148480</v>
      </c>
      <c r="AY304" s="20">
        <v>406428.01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1371701.65</v>
      </c>
      <c r="AY308" s="17">
        <f>SUM(AY309:AY317)</f>
        <v>543225.63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626.4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469213.82</v>
      </c>
      <c r="AY314" s="20">
        <v>454267.23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5220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902487.83</v>
      </c>
      <c r="AY317" s="20">
        <v>83112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456309.33</v>
      </c>
      <c r="AY318" s="17">
        <f>SUM(AY319:AY327)</f>
        <v>426834.32999999996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32642.23</v>
      </c>
      <c r="AY319" s="20">
        <v>34887.449999999997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27619.02</v>
      </c>
      <c r="AY322" s="20">
        <v>8734.2199999999993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396048.08</v>
      </c>
      <c r="AY323" s="20">
        <v>383212.66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484063.80000000005</v>
      </c>
      <c r="AY328" s="17">
        <f>SUM(AY329:AY337)</f>
        <v>476356.5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28094</v>
      </c>
      <c r="AY329" s="20">
        <v>79234.31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2320</v>
      </c>
      <c r="AY331" s="20">
        <v>696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289130.95</v>
      </c>
      <c r="AY333" s="20">
        <v>199530.1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157577.60000000001</v>
      </c>
      <c r="AY335" s="20">
        <v>179496.09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17400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6941.25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40600</v>
      </c>
      <c r="AY338" s="17">
        <f>SUM(AY339:AY345)</f>
        <v>62106.400000000001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40600</v>
      </c>
      <c r="AY339" s="20">
        <v>62106.400000000001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0</v>
      </c>
      <c r="AY346" s="17">
        <f>SUM(AY347:AY355)</f>
        <v>0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0</v>
      </c>
      <c r="AY351" s="20">
        <v>0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1359855.49</v>
      </c>
      <c r="AY356" s="17">
        <f>SUM(AY357:AY361)</f>
        <v>423324.31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1359855.49</v>
      </c>
      <c r="AY358" s="20">
        <v>423324.31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1912705.7600000002</v>
      </c>
      <c r="AY362" s="17">
        <f>SUM(AY363:AY371)</f>
        <v>1310703.8700000001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476318.33</v>
      </c>
      <c r="AY364" s="20">
        <v>315898.76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1247990.1000000001</v>
      </c>
      <c r="AY366" s="20">
        <v>684577.35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44975</v>
      </c>
      <c r="AY367" s="20">
        <v>0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143422.32999999999</v>
      </c>
      <c r="AY371" s="20">
        <v>310227.76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10404549.689999999</v>
      </c>
      <c r="AY372" s="13">
        <f>AY373+AY385+AY391+AY403+AY416+AY423+AY433+AY436+AY447</f>
        <v>5055080.07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1625000</v>
      </c>
      <c r="AY391" s="15">
        <f>AY392+AY401</f>
        <v>880000</v>
      </c>
    </row>
    <row r="392" spans="1:51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1625000</v>
      </c>
      <c r="AY392" s="17">
        <f>SUM(AY393:AY400)</f>
        <v>880000</v>
      </c>
    </row>
    <row r="393" spans="1:51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1625000</v>
      </c>
      <c r="AY400" s="20">
        <v>880000</v>
      </c>
    </row>
    <row r="401" spans="1:51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5090599.51</v>
      </c>
      <c r="AY403" s="15">
        <f>AY404+AY406+AY408+AY414</f>
        <v>1177595.8999999999</v>
      </c>
    </row>
    <row r="404" spans="1:51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4815499.51</v>
      </c>
      <c r="AY404" s="17">
        <f>SUM(AY405)</f>
        <v>688395.9</v>
      </c>
    </row>
    <row r="405" spans="1:51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4815499.51</v>
      </c>
      <c r="AY405" s="20">
        <v>688395.9</v>
      </c>
    </row>
    <row r="406" spans="1:51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275100</v>
      </c>
      <c r="AY408" s="17">
        <f>SUM(AY409:AY413)</f>
        <v>489200</v>
      </c>
    </row>
    <row r="409" spans="1:51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275100</v>
      </c>
      <c r="AY409" s="20">
        <v>489200</v>
      </c>
    </row>
    <row r="410" spans="1:51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3688950.18</v>
      </c>
      <c r="AY416" s="15">
        <f>AY417+AY419+AY421</f>
        <v>2997484.17</v>
      </c>
    </row>
    <row r="417" spans="1:51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3688950.18</v>
      </c>
      <c r="AY419" s="17">
        <f>SUM(AY420)</f>
        <v>2997484.17</v>
      </c>
    </row>
    <row r="420" spans="1:51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3688950.18</v>
      </c>
      <c r="AY420" s="20">
        <v>2997484.17</v>
      </c>
    </row>
    <row r="421" spans="1:51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1395366.12</v>
      </c>
      <c r="AY477" s="13">
        <f>AY478+AY489+AY494+AY499+AY502</f>
        <v>824919.45</v>
      </c>
    </row>
    <row r="478" spans="1:51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1395366.12</v>
      </c>
      <c r="AY478" s="15">
        <f>AY479+AY483</f>
        <v>824919.45</v>
      </c>
    </row>
    <row r="479" spans="1:51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1395366.12</v>
      </c>
      <c r="AY479" s="17">
        <f>SUM(AY480:AY482)</f>
        <v>824919.45</v>
      </c>
    </row>
    <row r="480" spans="1:51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1395366.12</v>
      </c>
      <c r="AY480" s="20">
        <v>824919.45</v>
      </c>
    </row>
    <row r="481" spans="1:51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2884774.25</v>
      </c>
      <c r="AY540" s="13">
        <f>AY541</f>
        <v>9386541.4299999997</v>
      </c>
    </row>
    <row r="541" spans="1:51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2884774.25</v>
      </c>
      <c r="AY541" s="15">
        <f>SUM(AY542)</f>
        <v>9386541.4299999997</v>
      </c>
    </row>
    <row r="542" spans="1:51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2884774.25</v>
      </c>
      <c r="AY542" s="26">
        <v>9386541.4299999997</v>
      </c>
    </row>
    <row r="543" spans="1:51" ht="16.5" customHeight="1">
      <c r="A543" s="29"/>
      <c r="B543" s="45" t="s">
        <v>1056</v>
      </c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30">
        <f>AX186+AX372+AX453+AX477+AX507+AX540</f>
        <v>91863247.230000004</v>
      </c>
      <c r="AY543" s="30">
        <f>AY186+AY372+AY453+AY477+AY507+AY540</f>
        <v>82873910.849999994</v>
      </c>
    </row>
    <row r="544" spans="1:51" ht="16.5" customHeight="1" thickBot="1">
      <c r="B544" s="46" t="s">
        <v>1057</v>
      </c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31">
        <f>AX184-AX543</f>
        <v>24137849.410000011</v>
      </c>
      <c r="AY544" s="31">
        <f>AY184-AY543</f>
        <v>22671235.390000015</v>
      </c>
    </row>
    <row r="545" spans="2:51" ht="15.75" thickTop="1"/>
    <row r="546" spans="2:51" ht="18.75">
      <c r="B546" s="34" t="s">
        <v>1058</v>
      </c>
    </row>
    <row r="547" spans="2:51">
      <c r="B547" s="1"/>
    </row>
    <row r="548" spans="2:51">
      <c r="B548" s="1"/>
      <c r="AG548" s="43" t="s">
        <v>1066</v>
      </c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</row>
    <row r="549" spans="2:51" ht="8.25" customHeight="1"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</row>
    <row r="550" spans="2:51"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</row>
    <row r="551" spans="2:5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7" t="s">
        <v>1059</v>
      </c>
      <c r="AW551" s="47"/>
      <c r="AX551" s="47"/>
      <c r="AY551" s="47"/>
    </row>
    <row r="552" spans="2:5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48" t="s">
        <v>1062</v>
      </c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V552" s="48" t="s">
        <v>1063</v>
      </c>
      <c r="AW552" s="48"/>
      <c r="AX552" s="48"/>
      <c r="AY552" s="48"/>
    </row>
    <row r="553" spans="2:5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V553" s="49"/>
      <c r="AW553" s="49"/>
      <c r="AX553" s="49"/>
      <c r="AY553" s="49"/>
    </row>
    <row r="554" spans="2:51" ht="15.75" customHeight="1">
      <c r="B554" s="35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42" t="s">
        <v>1064</v>
      </c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V554" s="42" t="s">
        <v>1065</v>
      </c>
      <c r="AW554" s="42"/>
      <c r="AX554" s="42"/>
      <c r="AY554" s="42"/>
    </row>
    <row r="555" spans="2:51" ht="15" customHeight="1">
      <c r="D555" s="37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S555" s="37"/>
      <c r="AV555" s="42"/>
      <c r="AW555" s="42"/>
      <c r="AX555" s="42"/>
      <c r="AY555" s="42"/>
    </row>
    <row r="556" spans="2:51"/>
    <row r="561"/>
    <row r="562"/>
    <row r="563"/>
    <row r="564"/>
  </sheetData>
  <sheetProtection algorithmName="SHA-512" hashValue="q2UuU8tP+IDQ+OeC5Qd3pJachsuKh2N6OxF4K6UX54cu9/nblM6gAnzHM1+1UspuV9vO5VFu9sVbQZV2eD8Kpg==" saltValue="BozMPxLti3In8kkon5QeSQ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Jorge</cp:lastModifiedBy>
  <dcterms:created xsi:type="dcterms:W3CDTF">2021-12-07T19:32:18Z</dcterms:created>
  <dcterms:modified xsi:type="dcterms:W3CDTF">2023-07-10T20:54:54Z</dcterms:modified>
</cp:coreProperties>
</file>