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\Desktop\p credito2020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0" i="1" l="1"/>
  <c r="H120" i="1"/>
  <c r="I116" i="1"/>
  <c r="H116" i="1"/>
  <c r="D116" i="1"/>
  <c r="C116" i="1"/>
  <c r="I112" i="1"/>
  <c r="H112" i="1"/>
  <c r="D109" i="1"/>
  <c r="C109" i="1"/>
  <c r="I107" i="1"/>
  <c r="H107" i="1"/>
  <c r="I104" i="1"/>
  <c r="H104" i="1"/>
  <c r="D101" i="1"/>
  <c r="C101" i="1"/>
  <c r="I99" i="1"/>
  <c r="I124" i="1" s="1"/>
  <c r="H99" i="1"/>
  <c r="H124" i="1" s="1"/>
  <c r="D94" i="1"/>
  <c r="C94" i="1"/>
  <c r="I88" i="1"/>
  <c r="H88" i="1"/>
  <c r="D87" i="1"/>
  <c r="C87" i="1"/>
  <c r="I80" i="1"/>
  <c r="H80" i="1"/>
  <c r="D77" i="1"/>
  <c r="C77" i="1"/>
  <c r="I75" i="1"/>
  <c r="H75" i="1"/>
  <c r="I68" i="1"/>
  <c r="H68" i="1"/>
  <c r="D68" i="1"/>
  <c r="C68" i="1"/>
  <c r="I63" i="1"/>
  <c r="H63" i="1"/>
  <c r="D61" i="1"/>
  <c r="C61" i="1"/>
  <c r="I59" i="1"/>
  <c r="I94" i="1" s="1"/>
  <c r="H59" i="1"/>
  <c r="H94" i="1" s="1"/>
  <c r="D55" i="1"/>
  <c r="D121" i="1" s="1"/>
  <c r="C55" i="1"/>
  <c r="C121" i="1" s="1"/>
  <c r="I51" i="1"/>
  <c r="H51" i="1"/>
  <c r="D47" i="1"/>
  <c r="C47" i="1"/>
  <c r="I46" i="1"/>
  <c r="H46" i="1"/>
  <c r="D43" i="1"/>
  <c r="C43" i="1"/>
  <c r="D40" i="1"/>
  <c r="C40" i="1"/>
  <c r="I38" i="1"/>
  <c r="H38" i="1"/>
  <c r="I33" i="1"/>
  <c r="H33" i="1"/>
  <c r="D33" i="1"/>
  <c r="C33" i="1"/>
  <c r="I29" i="1"/>
  <c r="H29" i="1"/>
  <c r="D26" i="1"/>
  <c r="C26" i="1"/>
  <c r="I24" i="1"/>
  <c r="H24" i="1"/>
  <c r="I19" i="1"/>
  <c r="H19" i="1"/>
  <c r="D17" i="1"/>
  <c r="C17" i="1"/>
  <c r="I8" i="1"/>
  <c r="I56" i="1" s="1"/>
  <c r="I96" i="1" s="1"/>
  <c r="I126" i="1" s="1"/>
  <c r="H8" i="1"/>
  <c r="H56" i="1" s="1"/>
  <c r="H96" i="1" s="1"/>
  <c r="H126" i="1" s="1"/>
  <c r="D8" i="1"/>
  <c r="D52" i="1" s="1"/>
  <c r="D123" i="1" s="1"/>
  <c r="C8" i="1"/>
  <c r="C52" i="1" s="1"/>
  <c r="C123" i="1" s="1"/>
</calcChain>
</file>

<file path=xl/sharedStrings.xml><?xml version="1.0" encoding="utf-8"?>
<sst xmlns="http://schemas.openxmlformats.org/spreadsheetml/2006/main" count="395" uniqueCount="392">
  <si>
    <t>MUNICIPIO IXTLAHUACÁN DEL RÍO</t>
  </si>
  <si>
    <t>CUENTA</t>
  </si>
  <si>
    <t xml:space="preserve">ACTIVO </t>
  </si>
  <si>
    <t>Año 2019</t>
  </si>
  <si>
    <t>PASIVO</t>
  </si>
  <si>
    <t>ACTIVO CIRCULANTE</t>
  </si>
  <si>
    <t>PASIVO CIRCULANTE</t>
  </si>
  <si>
    <t>1110</t>
  </si>
  <si>
    <t>EFECTIVO Y EQUIVALENTES</t>
  </si>
  <si>
    <t>2110</t>
  </si>
  <si>
    <t>CUENTAS POR PAGAR A CORTO PLAZO</t>
  </si>
  <si>
    <t>1111</t>
  </si>
  <si>
    <t>EFECTIVO</t>
  </si>
  <si>
    <t>2111</t>
  </si>
  <si>
    <t>SERVICIOS PERSONALES POR PAGAR A CORTO PLAZO</t>
  </si>
  <si>
    <t>1112</t>
  </si>
  <si>
    <t>BANCOS/TESORERÍA</t>
  </si>
  <si>
    <t>2112</t>
  </si>
  <si>
    <t>PROVEEDORES POR PAGAR A CORTO PLAZO</t>
  </si>
  <si>
    <t>1113</t>
  </si>
  <si>
    <t>BANCOS/DEPENDENCIAS Y OTROS</t>
  </si>
  <si>
    <t>2113</t>
  </si>
  <si>
    <t>CONTRATISTAS POR OBRAS PÚBLICAS POR PAGAR A CORTO PLAZO</t>
  </si>
  <si>
    <t>1114</t>
  </si>
  <si>
    <t>INVERSIONES TEMPORALES (HASTA 3 MESES)</t>
  </si>
  <si>
    <t>2114</t>
  </si>
  <si>
    <t>PARTICIPACIONES Y APORTACIONES POR PAGAR A CORTO PLAZO</t>
  </si>
  <si>
    <t>1115</t>
  </si>
  <si>
    <t>FONDOS CON AFECTACIÓN ESPECÍFICA</t>
  </si>
  <si>
    <t>2115</t>
  </si>
  <si>
    <t>TRANSFERENCIAS OTORGADAS POR PAGAR A CORTO PLAZO</t>
  </si>
  <si>
    <t>1116</t>
  </si>
  <si>
    <t>DEPÓSITOS DE FONDOS DE TERCEROS EN GARANTÍA Y/O ADMINISTRACIÓN</t>
  </si>
  <si>
    <t>2116</t>
  </si>
  <si>
    <t>INTERESES, COMISIONES Y OTROS GASTOS DE LA DEUDA PÚBLICA POR PAGAR A CORTO PLAZO</t>
  </si>
  <si>
    <t>1119</t>
  </si>
  <si>
    <t>OTROS EFECTIVOS Y EQUIVALENTES</t>
  </si>
  <si>
    <t>2117</t>
  </si>
  <si>
    <t>RETENCIONES Y CONTRIBUCIONES POR PAGAR A CORTO PLAZO</t>
  </si>
  <si>
    <t>2118</t>
  </si>
  <si>
    <t>DEVOLUCIONES DE LA LEY DE INGRESOS POR PAGAR A CORTO PLAZO</t>
  </si>
  <si>
    <t>1120</t>
  </si>
  <si>
    <t>DERECHOS A RECIBIR EFECTIVO O EQUIVALENTES</t>
  </si>
  <si>
    <t>2119</t>
  </si>
  <si>
    <t>OTRAS CUENTAS POR PAGAR A CORTO PLAZO</t>
  </si>
  <si>
    <t>1121</t>
  </si>
  <si>
    <t>INVERSIONES FINANCIERAS DE CORTO PLAZO</t>
  </si>
  <si>
    <t>1122</t>
  </si>
  <si>
    <t>CUENTAS POR COBRAR A CORTO PLAZO</t>
  </si>
  <si>
    <t>2120</t>
  </si>
  <si>
    <t>DOCUMENTOS POR PAGAR A CORTO PLAZO</t>
  </si>
  <si>
    <t>1123</t>
  </si>
  <si>
    <t>DEUDORES DIVERSOS POR COBRAR A CORTO PLAZO</t>
  </si>
  <si>
    <t>2121</t>
  </si>
  <si>
    <t>DOCUMENTOS  COMERCIALES POR PAGAR A CORTO PLAZO</t>
  </si>
  <si>
    <t>1124</t>
  </si>
  <si>
    <t>INGRESOS POR RECUPERAR A CORTO PLAZO</t>
  </si>
  <si>
    <t>2122</t>
  </si>
  <si>
    <t>DOCUMENTOS CON CONTRATISTAS POR OBRAS PÚBLICAS POR PAGAR A CORTO PLAZO</t>
  </si>
  <si>
    <t>1125</t>
  </si>
  <si>
    <t>DEUDORES POR ANTICIPOS DE LA TESORERÍA A CORTO PLAZO</t>
  </si>
  <si>
    <t>2129</t>
  </si>
  <si>
    <t>OTROS DOCUMENTOS POR PAGAR A CORTO PLAZO</t>
  </si>
  <si>
    <t>1126</t>
  </si>
  <si>
    <t>PRÉSTAMOS OTORGADOS A CORTO PLAZO</t>
  </si>
  <si>
    <t>1129</t>
  </si>
  <si>
    <t>OTROS DERECHOS A RECIBIR EFECTIVO O EQUIVALENTES A CORTO PLAZO</t>
  </si>
  <si>
    <t>2130</t>
  </si>
  <si>
    <t>PORCIÓN A CORTO PLAZO DE LA DEUDA PÚBLICA A LARGO PLAZO</t>
  </si>
  <si>
    <t>2131</t>
  </si>
  <si>
    <t>PORCIÓN A CORTO PLAZO DE LA DEUDA PÚBLICA INTERNA</t>
  </si>
  <si>
    <t>1130</t>
  </si>
  <si>
    <t>DERECHOS A RECIBIR BIENES O SERVICIOS</t>
  </si>
  <si>
    <t>2132</t>
  </si>
  <si>
    <t>PORCION A CORTO PLAZO DE LA DEUDA PÚBLICA EXTERNA</t>
  </si>
  <si>
    <t>1131</t>
  </si>
  <si>
    <t>ANTICIPO A PROVEEDORES POR ADQUISICIÓN DE BIENES Y PRESTACIÓN DE SERVICIOS A CORTO PLAZO</t>
  </si>
  <si>
    <t>2133</t>
  </si>
  <si>
    <t>PORCIÓN A CORTO PLAZO DE ARRENDAMIENTO FINANCIERO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</si>
  <si>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</si>
  <si>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</si>
  <si>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</si>
  <si>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</si>
  <si>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2140</t>
  </si>
  <si>
    <t>TÍTULOS Y VALORES A CORTO PLAZO</t>
  </si>
  <si>
    <t>1134</t>
  </si>
  <si>
    <t>ANTICIPO A CONTRATISTAS POR OBRAS PÚBLICAS A CORTO PLAZO</t>
  </si>
  <si>
    <t>2141</t>
  </si>
  <si>
    <t>TÍTULOS Y VALORES DE LA DEUDA PÚBLICA INTERNA A CORTO PLAZO</t>
  </si>
  <si>
    <t>1139</t>
  </si>
  <si>
    <t>OTROS DERECHOS A RECIBIR BIENES O SERVICIOS A CORTO PLAZO</t>
  </si>
  <si>
    <t>2142</t>
  </si>
  <si>
    <t>TÍTULOS Y VALORES DE LA DEUDA PÚBLICA EXTERNA A CORTO PLAZO</t>
  </si>
  <si>
    <t>1140</t>
  </si>
  <si>
    <t>INVENTARIOS</t>
  </si>
  <si>
    <t>2150</t>
  </si>
  <si>
    <t>PASIVOS DIFERIDOS A CORTO PLAZO</t>
  </si>
  <si>
    <t>1141</t>
  </si>
  <si>
    <t>INVENTARIO DE MERCANCÍAS PARA VENTA</t>
  </si>
  <si>
    <t>2151</t>
  </si>
  <si>
    <t>INGRESOS COBRADOS POR ADELANTADO A CORTO PLAZO</t>
  </si>
  <si>
    <t>1142</t>
  </si>
  <si>
    <t>INVENTARIO DE MERCANCÍAS TERMINADAS</t>
  </si>
  <si>
    <t>2152</t>
  </si>
  <si>
    <t>INTERESES COBRADOS POR ADELANTADO A CORTO PLAZO</t>
  </si>
  <si>
    <t>1143</t>
  </si>
  <si>
    <t>INVENTARIO DE MERCANCÍAS EN PROCESO DE ELABORACIÓN</t>
  </si>
  <si>
    <t>2159</t>
  </si>
  <si>
    <t>OTROS PASIVOS DIFERIDOS A CORTO PLAZO</t>
  </si>
  <si>
    <t>1144</t>
  </si>
  <si>
    <t>INVENTARIO DE MATERIAS PRIMAS, MATERIALES Y SUMINISTROS PARA PRODUCCIÓN</t>
  </si>
  <si>
    <t>1145</t>
  </si>
  <si>
    <t>BIENES EN TRÁNSITO</t>
  </si>
  <si>
    <t>2160</t>
  </si>
  <si>
    <t>FONDOS Y BIENES DE TERCEROS EN GARANTÍA Y/O ADMINISTRACIÓN A CORTO PLAZO</t>
  </si>
  <si>
    <t>2161</t>
  </si>
  <si>
    <t>FONDOS EN GARANTÍA A CORTO PLAZO</t>
  </si>
  <si>
    <t>1150</t>
  </si>
  <si>
    <t>ALMACENES</t>
  </si>
  <si>
    <t>2162</t>
  </si>
  <si>
    <t>FONDOS EN ADMINISTRACIÓN A CORTO PLAZO</t>
  </si>
  <si>
    <t>1151</t>
  </si>
  <si>
    <t>ALMACÉN DE MATERIALES Y SUMINISTROS DE CONSUMO</t>
  </si>
  <si>
    <t>2163</t>
  </si>
  <si>
    <t>FONDOS CONTINGENTES A CORTO PLAZO</t>
  </si>
  <si>
    <t>2164</t>
  </si>
  <si>
    <t>FONDOS DE FIDEICOMISOS, MANDATOS Y CONTRATOS ANÁLOGOS A CORTO PLAZO</t>
  </si>
  <si>
    <t>1160</t>
  </si>
  <si>
    <t>ESTIMACIÓN POR PÉRDIDA O DETERIORO DE ACTIVOS CIRCULANTES</t>
  </si>
  <si>
    <t>2165</t>
  </si>
  <si>
    <t>OTROS FONDOS DE TERCEROS EN GARANTÍA Y/O ADMINISTRACIÓN A CORTO PLAZO</t>
  </si>
  <si>
    <t>1161</t>
  </si>
  <si>
    <t>ESTIMACIÓNES PARA CUENTAS INCOBRABLES POR DERECHOS A RECIBIR EFECTIVO O EQUIVALENTES</t>
  </si>
  <si>
    <t>2166</t>
  </si>
  <si>
    <t>VALORES Y BIENES  EN GARANTÍA A CORTO PLAZO</t>
  </si>
  <si>
    <t>1162</t>
  </si>
  <si>
    <t>ESTIMACIÓN POR DETERIORO DE INVENTARIOS</t>
  </si>
  <si>
    <t>2170</t>
  </si>
  <si>
    <t>PROVISIONES A CORTO PLAZO</t>
  </si>
  <si>
    <t>1190</t>
  </si>
  <si>
    <t>OTROS ACTIVOS CIRCULANTES</t>
  </si>
  <si>
    <t>2171</t>
  </si>
  <si>
    <t>PROVISIÓN PARA DEMANDAS Y JUICIOS A CORTO PLAZO</t>
  </si>
  <si>
    <t>1191</t>
  </si>
  <si>
    <t>VALORES EN GARANTÍA</t>
  </si>
  <si>
    <t>2172</t>
  </si>
  <si>
    <t>PROVISIÓN PARA CONTINGENCIAS A CORTO PLAZO</t>
  </si>
  <si>
    <t>1192</t>
  </si>
  <si>
    <t>BIENES EN GARANTÍA (EXCLUYE DEPÓSITOS DE FONDOS)</t>
  </si>
  <si>
    <t>2179</t>
  </si>
  <si>
    <t>OTRAS PROVISIONES A CORTO PLAZO</t>
  </si>
  <si>
    <t>1193</t>
  </si>
  <si>
    <t>BIENES DERIVADOS DE EMBARGOS,  DECOMISOS, ASEGURAMIENTOS Y DACIÓN EN PAGO</t>
  </si>
  <si>
    <t>ADQUISICION CON FONDOS DE TERCEROS</t>
  </si>
  <si>
    <t>2190</t>
  </si>
  <si>
    <t>OTROS PASIVOS A CORTO PLAZO</t>
  </si>
  <si>
    <t>TOTAL DE ACTIVOS CIRCULANTES</t>
  </si>
  <si>
    <t>2191</t>
  </si>
  <si>
    <t>INGRESOS POR CLASIFICAR</t>
  </si>
  <si>
    <t>2192</t>
  </si>
  <si>
    <t>RECAUDACIÓN POR PARTICIPAR</t>
  </si>
  <si>
    <t>ACTIVO NO CIRCULANTE</t>
  </si>
  <si>
    <t>2199</t>
  </si>
  <si>
    <t>OTROS PASIVOS CIRCULANTES</t>
  </si>
  <si>
    <t>1210</t>
  </si>
  <si>
    <t>INVERSIONES FINANCIERAS A LARGO PLAZO</t>
  </si>
  <si>
    <t>1211</t>
  </si>
  <si>
    <t>INVERSIONES A LARGO PLAZO</t>
  </si>
  <si>
    <t>TOTAL PASIVOS CIRCULANTES</t>
  </si>
  <si>
    <t>1212</t>
  </si>
  <si>
    <t>TÍTULOS Y VALORES A LARGO PLAZO</t>
  </si>
  <si>
    <t>1213</t>
  </si>
  <si>
    <t>FIDEICOMISOS, MANDATOS Y CONTRATOS ANÁLOGOS</t>
  </si>
  <si>
    <t>PASIVO NO CIRCULANTE</t>
  </si>
  <si>
    <t>1214</t>
  </si>
  <si>
    <t>PARTICIPACIONES Y APORTACIONES DE CAPITAL</t>
  </si>
  <si>
    <t>2210</t>
  </si>
  <si>
    <t>CUENTAS POR PAGAR A LARGO PLAZO</t>
  </si>
  <si>
    <t>2211</t>
  </si>
  <si>
    <t>PROVEEDORES POR PAGAR A LARGO PLAZO</t>
  </si>
  <si>
    <t>1220</t>
  </si>
  <si>
    <t>DERECHOS A RECIBIR EFECTIVO O EQUIVALENTES A LARGO PLAZO</t>
  </si>
  <si>
    <t>2212</t>
  </si>
  <si>
    <t>CONTRATISTAS POR OBRAS PÚBLICAS POR PAGAR A LARGO PLAZO</t>
  </si>
  <si>
    <t>1221</t>
  </si>
  <si>
    <t>DOCUMENTOS POR COBRAR A LARGO PLAZO</t>
  </si>
  <si>
    <t>1222</t>
  </si>
  <si>
    <t>DEUDORES DIVERSOS A LARGO PLAZO</t>
  </si>
  <si>
    <t>2220</t>
  </si>
  <si>
    <t>DOCUMENTOS POR PAGAR A LARGO PLAZO</t>
  </si>
  <si>
    <t>1223</t>
  </si>
  <si>
    <t>INGRESOS POR RECUPERAR A LARGO PLAZO</t>
  </si>
  <si>
    <t>2221</t>
  </si>
  <si>
    <t>DOCUMENTOS COMERCIALES POR PAGAR A LARGO PLAZO</t>
  </si>
  <si>
    <t>1224</t>
  </si>
  <si>
    <t>PRÉSTAMOS OTORGADOS A LARGO PLAZO</t>
  </si>
  <si>
    <t>2222</t>
  </si>
  <si>
    <t>DOCUMENTOS CON CONTRATISTAS POR OBRAS PÚBLICAS POR PAGAR A LARGO PLAZO</t>
  </si>
  <si>
    <t>1229</t>
  </si>
  <si>
    <t>OTROS DERECHOS A RECIBIR EFECTIVO O EQUIVALENTES A LARGO PLAZO</t>
  </si>
  <si>
    <t>2229</t>
  </si>
  <si>
    <t>OTROS DOCUMENTOS POR PAGAR A LARGO PLAZO</t>
  </si>
  <si>
    <t>1230</t>
  </si>
  <si>
    <t>BIENES INMUEBLES, INFRAESTRUCTURA Y CONSTRUCCIONES EN PROCESO</t>
  </si>
  <si>
    <t>2230</t>
  </si>
  <si>
    <t>DEUDA PÚBLICA A LARGO PLAZO</t>
  </si>
  <si>
    <t>1231</t>
  </si>
  <si>
    <t>TERRENOS</t>
  </si>
  <si>
    <t>2231</t>
  </si>
  <si>
    <t>TÍTULOS Y VALORES DE LA DEUDA PÚBLICA INTERNA A LARGO PLAZO</t>
  </si>
  <si>
    <t>1232</t>
  </si>
  <si>
    <t>VIVIENDAS</t>
  </si>
  <si>
    <t>2232</t>
  </si>
  <si>
    <t>TÍTULOS Y VALORES DE LA DEUDA PÚBLICA EXTERNA A LARGO PLAZO</t>
  </si>
  <si>
    <t>1233</t>
  </si>
  <si>
    <t>EDIFICIOS NO HABITACIONALES</t>
  </si>
  <si>
    <t>2233</t>
  </si>
  <si>
    <t>PRÉSTAMOS DE LA DEUDA PÚBLICA INTERNA POR PAGAR A LARGO PLAZO</t>
  </si>
  <si>
    <t>1234</t>
  </si>
  <si>
    <t>INFRAESTRUCTURA</t>
  </si>
  <si>
    <t>2234</t>
  </si>
  <si>
    <t>PRÉSTAMOS DE LA DEUDA PÚBLICA EXTERNA POR PAGAR A LARGO PLAZO</t>
  </si>
  <si>
    <t>1235</t>
  </si>
  <si>
    <t>CONSTRUCCIONES EN PROCESO EN BIENES DE DOMINIO PÚBLICO</t>
  </si>
  <si>
    <t>2235</t>
  </si>
  <si>
    <t>ARRENDAMIENTO FINANCIERO POR PAGAR A LARGO PLAZO</t>
  </si>
  <si>
    <t>1236</t>
  </si>
  <si>
    <t>CONSTRUCCIONES EN PROCESO EN BIENES PROPIOS</t>
  </si>
  <si>
    <t>1239</t>
  </si>
  <si>
    <t>OTROS BIENES INMUEBLES</t>
  </si>
  <si>
    <t>2240</t>
  </si>
  <si>
    <t>PASIVOS DIFERIDOS A LARGO PLAZO</t>
  </si>
  <si>
    <t>2241</t>
  </si>
  <si>
    <t>CRÉDITOS DIFERIDOS A LARGO PLAZO</t>
  </si>
  <si>
    <t>1240</t>
  </si>
  <si>
    <t>BIENES MUEBLES</t>
  </si>
  <si>
    <t>2242</t>
  </si>
  <si>
    <t>INTERESES COBRADOS POR ADELANTADO A LARGO PLAZO</t>
  </si>
  <si>
    <t>1241</t>
  </si>
  <si>
    <t>MOBILIARIO Y EQUIPO DE ADMINISTRACIÓN</t>
  </si>
  <si>
    <t>2249</t>
  </si>
  <si>
    <t>OTROS PASIVOS DIFERIDOS A LARGO PLAZO</t>
  </si>
  <si>
    <t>1242</t>
  </si>
  <si>
    <t>MOBILIARIO Y EQUIPO EDUCACIONAL Y RECREATIVO</t>
  </si>
  <si>
    <t>1243</t>
  </si>
  <si>
    <t>EQUIPO E INSTRUMENTAL MÉDICO Y DE LABORATORIO</t>
  </si>
  <si>
    <t>2250</t>
  </si>
  <si>
    <t>FONDOS Y BIENES DE TERCEROS EN GARANTÍA Y/O ADMINISTRACIÓN A LARGO PLAZO</t>
  </si>
  <si>
    <t>1244</t>
  </si>
  <si>
    <r>
      <rPr>
        <sz val="8"/>
        <color indexed="8"/>
        <rFont val="Calibri"/>
        <family val="2"/>
      </rPr>
      <t>VEHÍCULOS Y EQUIPO DE TRANSPORTE</t>
    </r>
  </si>
  <si>
    <t>2251</t>
  </si>
  <si>
    <t>FONDOS EN GARANTÍA A LARGO PLAZO</t>
  </si>
  <si>
    <t>1245</t>
  </si>
  <si>
    <t>EQUIPO DE DEFENSA Y SEGURIDAD</t>
  </si>
  <si>
    <t>2252</t>
  </si>
  <si>
    <t>FONDOS EN ADMINISTRACIÓN A LARGO PLAZO</t>
  </si>
  <si>
    <t>1246</t>
  </si>
  <si>
    <t>MAQUINARIA, OTROS EQUIPOS Y HERRAMIENTAS</t>
  </si>
  <si>
    <t>2253</t>
  </si>
  <si>
    <t>FONDOS CONTINGENTES A LARGO PLAZO</t>
  </si>
  <si>
    <t>1247</t>
  </si>
  <si>
    <t>COLECCIONES, OBRAS DE ARTE Y OBJETOS VALIOSOS</t>
  </si>
  <si>
    <t>2254</t>
  </si>
  <si>
    <t>FONDOS DE FIDEICOMISOS, MANDATOS Y CONTRATOS ANÁLOGOS A LARGO PLAZO</t>
  </si>
  <si>
    <t>1248</t>
  </si>
  <si>
    <t>ACTIVOS BIOLÓGICOS</t>
  </si>
  <si>
    <t>2255</t>
  </si>
  <si>
    <t>OTROS FONDOS DE TERCEROS EN GARANTÍA Y/O ADMINISTRACIÓN A LARGO PLAZO</t>
  </si>
  <si>
    <t>2256</t>
  </si>
  <si>
    <t>VALORES Y BIENES EN GARANTÍA A LARGO PLAZO</t>
  </si>
  <si>
    <t>1250</t>
  </si>
  <si>
    <t>ACTIVOS INTANGIBLES</t>
  </si>
  <si>
    <t>1251</t>
  </si>
  <si>
    <t>SOFTWARE</t>
  </si>
  <si>
    <t>2260</t>
  </si>
  <si>
    <t>PROVISIONES A LARGO PLAZO</t>
  </si>
  <si>
    <t>1252</t>
  </si>
  <si>
    <t>PATENTES, MARCAS Y DERECHOS</t>
  </si>
  <si>
    <t>2261</t>
  </si>
  <si>
    <t>PROVISIÓN PARA DEMANDAS Y JUICIOS A LARGO PLAZO</t>
  </si>
  <si>
    <t>1253</t>
  </si>
  <si>
    <t>CONCESIONES Y FRANQUICIAS</t>
  </si>
  <si>
    <t>2262</t>
  </si>
  <si>
    <t>PROVISIÓN PARA PENSIONES A LARGO PLAZO</t>
  </si>
  <si>
    <t>1254</t>
  </si>
  <si>
    <t>LICENCIAS</t>
  </si>
  <si>
    <t>2263</t>
  </si>
  <si>
    <t>PROVISIÓN PARA CONTINGENCIAS A LARGO PLAZO</t>
  </si>
  <si>
    <t>1259</t>
  </si>
  <si>
    <t>OTROS ACTIVOS INTANGIBLES</t>
  </si>
  <si>
    <t>2269</t>
  </si>
  <si>
    <t>OTRAS PROVISIONES A LARGO PLAZO</t>
  </si>
  <si>
    <t>1260</t>
  </si>
  <si>
    <t>DEPRECIACIÓN, DETERIORO Y AMORTIZACIÓN ACUMULADA DE BIENES</t>
  </si>
  <si>
    <t>TOTAL PASIVOS NO CIRCULANTES</t>
  </si>
  <si>
    <t>1261</t>
  </si>
  <si>
    <t>DEPRECIACIÓN ACUMULADA DE BIENES INMUEBLES</t>
  </si>
  <si>
    <t>1262</t>
  </si>
  <si>
    <t>DEPRECIACIÓN ACUMULADA DE INFRAESTRUCTURA</t>
  </si>
  <si>
    <t>TOTAL DE PASIVOS</t>
  </si>
  <si>
    <t>1263</t>
  </si>
  <si>
    <t>DEPRECIACIÓN ACUMULADA DE BIENES MUEBLES</t>
  </si>
  <si>
    <t>1264</t>
  </si>
  <si>
    <t>DETERIORO ACUMULADO DE ACTIVOS BIOLÓGICOS</t>
  </si>
  <si>
    <t>HACIENDA PÚBLICA/ PATRIMONIO</t>
  </si>
  <si>
    <t>1265</t>
  </si>
  <si>
    <t>AMORTIZACIÓN ACUMULADA DE ACTIVOS INTANGIBLES</t>
  </si>
  <si>
    <t>3100</t>
  </si>
  <si>
    <t>HACIENDA PÚBLICA/ PATRIMONIO CONTRIBUIDO</t>
  </si>
  <si>
    <t>3110</t>
  </si>
  <si>
    <t>APORTACIONES</t>
  </si>
  <si>
    <t>1270</t>
  </si>
  <si>
    <t>ACTIVOS DIFERIDOS</t>
  </si>
  <si>
    <t>3120</t>
  </si>
  <si>
    <t>DONACIONES DE CAPITAL</t>
  </si>
  <si>
    <t>1271</t>
  </si>
  <si>
    <t>ESTUDIOS, FORMULACIÓN Y EVALUACIÓN DE PROYECTOS</t>
  </si>
  <si>
    <t>3130</t>
  </si>
  <si>
    <t>ACTUALIZACIÓN DE LA HACIENDA PÚBLICA/PATRIMONIO</t>
  </si>
  <si>
    <t>1272</t>
  </si>
  <si>
    <t>DERECHOS SOBRE BIENES EN RÉGIMEN DE ARRENDAMIENTO FINANCIERO</t>
  </si>
  <si>
    <t>1273</t>
  </si>
  <si>
    <t>GASTOS PAGADOS POR ADELANTADO A LARGO PLAZO</t>
  </si>
  <si>
    <t>3200</t>
  </si>
  <si>
    <t>HACIENDA PÚBLICA/PATRIMONIO GENERADO</t>
  </si>
  <si>
    <t>1274</t>
  </si>
  <si>
    <t>ANTICIPOS A LARGO PLAZO</t>
  </si>
  <si>
    <t>3210</t>
  </si>
  <si>
    <t>RESULTADOS DEL EJERCICIO (AHORRO/ DESAHORRO)</t>
  </si>
  <si>
    <t>1275</t>
  </si>
  <si>
    <t>BENEFICIOS AL RETIRO DE EMPLEADOS PAGADOS POR ADELANTADO</t>
  </si>
  <si>
    <t>3220</t>
  </si>
  <si>
    <t>RESULTADOS DE EJERCICIOS ANTERIORES</t>
  </si>
  <si>
    <t>1279</t>
  </si>
  <si>
    <t>OTROS ACTIVOS DIFERIDOS</t>
  </si>
  <si>
    <t>3230</t>
  </si>
  <si>
    <t>REVALÚOS</t>
  </si>
  <si>
    <t>3231</t>
  </si>
  <si>
    <t>REVALÚO DE BIENES INMUEBLES</t>
  </si>
  <si>
    <t>1280</t>
  </si>
  <si>
    <t>ESTIMACIÓN POR PÉRDIDA O DETERIORO DE ACTIVOS NO CIRCULANTES</t>
  </si>
  <si>
    <t>3232</t>
  </si>
  <si>
    <t>REVALÚO DE BIENES MUEBLES</t>
  </si>
  <si>
    <t>1281</t>
  </si>
  <si>
    <t>ESTIMACIONES POR PÉRDIDA DE CUENTAS INCOBRABLES DE DOCUMENTOS POR COBRAR A LARGO PLAZO</t>
  </si>
  <si>
    <t>3233</t>
  </si>
  <si>
    <t>REVALÚO DE BIENES INTANGIBLES</t>
  </si>
  <si>
    <t>1282</t>
  </si>
  <si>
    <t>ESTIMACIONES POR PÉRDIDA DE CUENTAS INCOBRABLES DE DEUDORES DIVERSOS POR COBRAR A LARGO PLAZO</t>
  </si>
  <si>
    <t>3239</t>
  </si>
  <si>
    <t>OTROS REVALÚOS</t>
  </si>
  <si>
    <t>1283</t>
  </si>
  <si>
    <t>ESTIMACIONES POR PÉRDIDA DE CUENTAS INCOBRABLES DE INGRESOS POR COBRAR A LARGO PLAZO</t>
  </si>
  <si>
    <t>3240</t>
  </si>
  <si>
    <t>RESERVAS</t>
  </si>
  <si>
    <t>1284</t>
  </si>
  <si>
    <t>ESTIMACIONES POR PÉRDIDA DE CUENTAS INCOBRABLES DE PRÉSTAMOS OTORGADOS A LARGO PLAZO</t>
  </si>
  <si>
    <t>3241</t>
  </si>
  <si>
    <t>RESERVAS DE PATRIMONIO</t>
  </si>
  <si>
    <t>1289</t>
  </si>
  <si>
    <t>ESTIMACIONES POR PÉRDIDA DE OTRAS CUENTAS INCOBRABLES A LARGO PLAZO</t>
  </si>
  <si>
    <t>3242</t>
  </si>
  <si>
    <t>RESERVAS TERRITORIALES</t>
  </si>
  <si>
    <t>3243</t>
  </si>
  <si>
    <t>RESERVAS POR CONTINGENCIAS</t>
  </si>
  <si>
    <t>1290</t>
  </si>
  <si>
    <t>OTROS ACTIVOS NO CIRCULANTES</t>
  </si>
  <si>
    <t>3250</t>
  </si>
  <si>
    <t>RECTIFICACIONES DE RESULTADOS DE EJERCICIOS ANTERIORES</t>
  </si>
  <si>
    <t>1291</t>
  </si>
  <si>
    <t>BIENES EN CONCESIÓN</t>
  </si>
  <si>
    <t>3251</t>
  </si>
  <si>
    <t>CAMBIOS EN POLÍTICAS CONTABLES</t>
  </si>
  <si>
    <t>1292</t>
  </si>
  <si>
    <t>BIENES EN ARRENDAMIENTO FINANCIERO</t>
  </si>
  <si>
    <t>3252</t>
  </si>
  <si>
    <t>CAMBIOS POR ERRORES CONTABLES</t>
  </si>
  <si>
    <t>1293</t>
  </si>
  <si>
    <t>BIENES EN COMODATO</t>
  </si>
  <si>
    <t>3300</t>
  </si>
  <si>
    <t>EXCESO O INSUFICIENCIA EN LA ACTUALIZACIÓN  DE LA HACIENDA PÚBLICA/ PATRIMONIO</t>
  </si>
  <si>
    <t>TOTAL DE ACTIVOS NO CIRCULANTES</t>
  </si>
  <si>
    <t>3310</t>
  </si>
  <si>
    <t>RESULTADO POR POSICIÓN MONETARIA</t>
  </si>
  <si>
    <t>3320</t>
  </si>
  <si>
    <t>RESULTADO POR TENENCIA DE ACTIVOS NO MONETARIOS</t>
  </si>
  <si>
    <t>TOTAL DEL ACTIVO</t>
  </si>
  <si>
    <t>HACIENDA PUBLICA/PATRIMONIO TOTAL</t>
  </si>
  <si>
    <t>TOTAL DE PASIVO Y PATRIMONIO / HACIENDA PUBLICA</t>
  </si>
  <si>
    <t>AL 31 DE MARZO DE 2020</t>
  </si>
  <si>
    <t>Año 2020</t>
  </si>
  <si>
    <t>ESTADO DE SITUACION FINANCIERA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</si>
</sst>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0" fontId="2" fillId="0" borderId="0" xfId="0" applyFont="1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164" fontId="4" fillId="2" borderId="10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0" fontId="2" fillId="2" borderId="12" xfId="0" applyFont="1" applyFill="1" applyBorder="1"/>
    <xf numFmtId="0" fontId="4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shrinkToFit="1"/>
    </xf>
    <xf numFmtId="164" fontId="4" fillId="0" borderId="5" xfId="0" applyNumberFormat="1" applyFont="1" applyBorder="1" applyAlignment="1">
      <alignment shrinkToFit="1"/>
    </xf>
    <xf numFmtId="0" fontId="2" fillId="2" borderId="13" xfId="0" applyFont="1" applyFill="1" applyBorder="1"/>
    <xf numFmtId="164" fontId="2" fillId="0" borderId="0" xfId="0" applyNumberFormat="1" applyFont="1" applyBorder="1" applyAlignment="1">
      <alignment shrinkToFit="1"/>
    </xf>
    <xf numFmtId="164" fontId="2" fillId="0" borderId="5" xfId="0" applyNumberFormat="1" applyFont="1" applyBorder="1" applyAlignment="1">
      <alignment shrinkToFit="1"/>
    </xf>
    <xf numFmtId="164" fontId="4" fillId="0" borderId="10" xfId="0" applyNumberFormat="1" applyFont="1" applyBorder="1" applyAlignment="1">
      <alignment shrinkToFit="1"/>
    </xf>
    <xf numFmtId="164" fontId="4" fillId="0" borderId="11" xfId="0" applyNumberFormat="1" applyFont="1" applyBorder="1" applyAlignment="1">
      <alignment shrinkToFit="1"/>
    </xf>
    <xf numFmtId="0" fontId="2" fillId="3" borderId="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8" fillId="3" borderId="0" xfId="0" applyFont="1" applyFill="1" applyBorder="1" applyAlignment="1">
      <alignment vertical="center" wrapText="1"/>
    </xf>
    <xf numFmtId="164" fontId="9" fillId="0" borderId="0" xfId="0" applyNumberFormat="1" applyFont="1" applyBorder="1" applyAlignment="1">
      <alignment shrinkToFit="1"/>
    </xf>
    <xf numFmtId="164" fontId="9" fillId="0" borderId="5" xfId="0" applyNumberFormat="1" applyFont="1" applyBorder="1" applyAlignment="1">
      <alignment shrinkToFit="1"/>
    </xf>
    <xf numFmtId="0" fontId="2" fillId="2" borderId="5" xfId="0" applyFont="1" applyFill="1" applyBorder="1"/>
    <xf numFmtId="0" fontId="2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164" fontId="11" fillId="0" borderId="0" xfId="0" applyNumberFormat="1" applyFont="1" applyBorder="1" applyAlignment="1">
      <alignment shrinkToFit="1"/>
    </xf>
    <xf numFmtId="164" fontId="11" fillId="0" borderId="5" xfId="0" applyNumberFormat="1" applyFont="1" applyBorder="1" applyAlignment="1">
      <alignment shrinkToFit="1"/>
    </xf>
    <xf numFmtId="0" fontId="2" fillId="0" borderId="4" xfId="0" applyFont="1" applyBorder="1"/>
    <xf numFmtId="0" fontId="2" fillId="0" borderId="0" xfId="0" applyFont="1" applyBorder="1"/>
    <xf numFmtId="0" fontId="11" fillId="0" borderId="0" xfId="0" applyFont="1" applyBorder="1"/>
    <xf numFmtId="164" fontId="11" fillId="0" borderId="14" xfId="0" applyNumberFormat="1" applyFont="1" applyBorder="1" applyAlignment="1">
      <alignment shrinkToFit="1"/>
    </xf>
    <xf numFmtId="164" fontId="11" fillId="0" borderId="15" xfId="0" applyNumberFormat="1" applyFont="1" applyBorder="1" applyAlignment="1">
      <alignment shrinkToFit="1"/>
    </xf>
    <xf numFmtId="164" fontId="11" fillId="0" borderId="0" xfId="0" applyNumberFormat="1" applyFont="1" applyBorder="1"/>
    <xf numFmtId="164" fontId="11" fillId="0" borderId="5" xfId="0" applyNumberFormat="1" applyFont="1" applyBorder="1"/>
    <xf numFmtId="164" fontId="2" fillId="0" borderId="0" xfId="0" applyNumberFormat="1" applyFont="1" applyBorder="1"/>
    <xf numFmtId="164" fontId="2" fillId="0" borderId="5" xfId="0" applyNumberFormat="1" applyFont="1" applyBorder="1"/>
    <xf numFmtId="0" fontId="2" fillId="0" borderId="6" xfId="0" applyFont="1" applyBorder="1"/>
    <xf numFmtId="0" fontId="2" fillId="0" borderId="7" xfId="0" applyFont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0" fontId="2" fillId="2" borderId="16" xfId="0" applyFont="1" applyFill="1" applyBorder="1"/>
    <xf numFmtId="0" fontId="11" fillId="0" borderId="7" xfId="0" applyFont="1" applyBorder="1"/>
    <xf numFmtId="164" fontId="2" fillId="0" borderId="0" xfId="0" applyNumberFormat="1" applyFont="1"/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7"/>
  <sheetViews>
    <sheetView tabSelected="1" topLeftCell="C80" workbookViewId="0">
      <selection activeCell="B6" sqref="B6"/>
    </sheetView>
  </sheetViews>
  <sheetFormatPr baseColWidth="10" defaultRowHeight="11.25" x14ac:dyDescent="0.2"/>
  <cols>
    <col min="1" max="1" width="7" style="5" customWidth="1"/>
    <col min="2" max="2" width="67.5703125" style="5" customWidth="1"/>
    <col min="3" max="4" width="14.7109375" style="48" customWidth="1"/>
    <col min="5" max="5" width="0.7109375" style="5" customWidth="1"/>
    <col min="6" max="6" width="7.140625" style="5" customWidth="1"/>
    <col min="7" max="7" width="57.85546875" style="5" customWidth="1"/>
    <col min="8" max="9" width="14.7109375" style="48" customWidth="1"/>
    <col min="10" max="256" width="11.42578125" style="5"/>
    <col min="257" max="257" width="7" style="5" customWidth="1"/>
    <col min="258" max="258" width="67.5703125" style="5" customWidth="1"/>
    <col min="259" max="260" width="14.7109375" style="5" customWidth="1"/>
    <col min="261" max="261" width="0.7109375" style="5" customWidth="1"/>
    <col min="262" max="262" width="7.140625" style="5" customWidth="1"/>
    <col min="263" max="263" width="57.85546875" style="5" customWidth="1"/>
    <col min="264" max="265" width="14.7109375" style="5" customWidth="1"/>
    <col min="266" max="512" width="11.42578125" style="5"/>
    <col min="513" max="513" width="7" style="5" customWidth="1"/>
    <col min="514" max="514" width="67.5703125" style="5" customWidth="1"/>
    <col min="515" max="516" width="14.7109375" style="5" customWidth="1"/>
    <col min="517" max="517" width="0.7109375" style="5" customWidth="1"/>
    <col min="518" max="518" width="7.140625" style="5" customWidth="1"/>
    <col min="519" max="519" width="57.85546875" style="5" customWidth="1"/>
    <col min="520" max="521" width="14.7109375" style="5" customWidth="1"/>
    <col min="522" max="768" width="11.42578125" style="5"/>
    <col min="769" max="769" width="7" style="5" customWidth="1"/>
    <col min="770" max="770" width="67.5703125" style="5" customWidth="1"/>
    <col min="771" max="772" width="14.7109375" style="5" customWidth="1"/>
    <col min="773" max="773" width="0.7109375" style="5" customWidth="1"/>
    <col min="774" max="774" width="7.140625" style="5" customWidth="1"/>
    <col min="775" max="775" width="57.85546875" style="5" customWidth="1"/>
    <col min="776" max="777" width="14.7109375" style="5" customWidth="1"/>
    <col min="778" max="1024" width="11.42578125" style="5"/>
    <col min="1025" max="1025" width="7" style="5" customWidth="1"/>
    <col min="1026" max="1026" width="67.5703125" style="5" customWidth="1"/>
    <col min="1027" max="1028" width="14.7109375" style="5" customWidth="1"/>
    <col min="1029" max="1029" width="0.7109375" style="5" customWidth="1"/>
    <col min="1030" max="1030" width="7.140625" style="5" customWidth="1"/>
    <col min="1031" max="1031" width="57.85546875" style="5" customWidth="1"/>
    <col min="1032" max="1033" width="14.7109375" style="5" customWidth="1"/>
    <col min="1034" max="1280" width="11.42578125" style="5"/>
    <col min="1281" max="1281" width="7" style="5" customWidth="1"/>
    <col min="1282" max="1282" width="67.5703125" style="5" customWidth="1"/>
    <col min="1283" max="1284" width="14.7109375" style="5" customWidth="1"/>
    <col min="1285" max="1285" width="0.7109375" style="5" customWidth="1"/>
    <col min="1286" max="1286" width="7.140625" style="5" customWidth="1"/>
    <col min="1287" max="1287" width="57.85546875" style="5" customWidth="1"/>
    <col min="1288" max="1289" width="14.7109375" style="5" customWidth="1"/>
    <col min="1290" max="1536" width="11.42578125" style="5"/>
    <col min="1537" max="1537" width="7" style="5" customWidth="1"/>
    <col min="1538" max="1538" width="67.5703125" style="5" customWidth="1"/>
    <col min="1539" max="1540" width="14.7109375" style="5" customWidth="1"/>
    <col min="1541" max="1541" width="0.7109375" style="5" customWidth="1"/>
    <col min="1542" max="1542" width="7.140625" style="5" customWidth="1"/>
    <col min="1543" max="1543" width="57.85546875" style="5" customWidth="1"/>
    <col min="1544" max="1545" width="14.7109375" style="5" customWidth="1"/>
    <col min="1546" max="1792" width="11.42578125" style="5"/>
    <col min="1793" max="1793" width="7" style="5" customWidth="1"/>
    <col min="1794" max="1794" width="67.5703125" style="5" customWidth="1"/>
    <col min="1795" max="1796" width="14.7109375" style="5" customWidth="1"/>
    <col min="1797" max="1797" width="0.7109375" style="5" customWidth="1"/>
    <col min="1798" max="1798" width="7.140625" style="5" customWidth="1"/>
    <col min="1799" max="1799" width="57.85546875" style="5" customWidth="1"/>
    <col min="1800" max="1801" width="14.7109375" style="5" customWidth="1"/>
    <col min="1802" max="2048" width="11.42578125" style="5"/>
    <col min="2049" max="2049" width="7" style="5" customWidth="1"/>
    <col min="2050" max="2050" width="67.5703125" style="5" customWidth="1"/>
    <col min="2051" max="2052" width="14.7109375" style="5" customWidth="1"/>
    <col min="2053" max="2053" width="0.7109375" style="5" customWidth="1"/>
    <col min="2054" max="2054" width="7.140625" style="5" customWidth="1"/>
    <col min="2055" max="2055" width="57.85546875" style="5" customWidth="1"/>
    <col min="2056" max="2057" width="14.7109375" style="5" customWidth="1"/>
    <col min="2058" max="2304" width="11.42578125" style="5"/>
    <col min="2305" max="2305" width="7" style="5" customWidth="1"/>
    <col min="2306" max="2306" width="67.5703125" style="5" customWidth="1"/>
    <col min="2307" max="2308" width="14.7109375" style="5" customWidth="1"/>
    <col min="2309" max="2309" width="0.7109375" style="5" customWidth="1"/>
    <col min="2310" max="2310" width="7.140625" style="5" customWidth="1"/>
    <col min="2311" max="2311" width="57.85546875" style="5" customWidth="1"/>
    <col min="2312" max="2313" width="14.7109375" style="5" customWidth="1"/>
    <col min="2314" max="2560" width="11.42578125" style="5"/>
    <col min="2561" max="2561" width="7" style="5" customWidth="1"/>
    <col min="2562" max="2562" width="67.5703125" style="5" customWidth="1"/>
    <col min="2563" max="2564" width="14.7109375" style="5" customWidth="1"/>
    <col min="2565" max="2565" width="0.7109375" style="5" customWidth="1"/>
    <col min="2566" max="2566" width="7.140625" style="5" customWidth="1"/>
    <col min="2567" max="2567" width="57.85546875" style="5" customWidth="1"/>
    <col min="2568" max="2569" width="14.7109375" style="5" customWidth="1"/>
    <col min="2570" max="2816" width="11.42578125" style="5"/>
    <col min="2817" max="2817" width="7" style="5" customWidth="1"/>
    <col min="2818" max="2818" width="67.5703125" style="5" customWidth="1"/>
    <col min="2819" max="2820" width="14.7109375" style="5" customWidth="1"/>
    <col min="2821" max="2821" width="0.7109375" style="5" customWidth="1"/>
    <col min="2822" max="2822" width="7.140625" style="5" customWidth="1"/>
    <col min="2823" max="2823" width="57.85546875" style="5" customWidth="1"/>
    <col min="2824" max="2825" width="14.7109375" style="5" customWidth="1"/>
    <col min="2826" max="3072" width="11.42578125" style="5"/>
    <col min="3073" max="3073" width="7" style="5" customWidth="1"/>
    <col min="3074" max="3074" width="67.5703125" style="5" customWidth="1"/>
    <col min="3075" max="3076" width="14.7109375" style="5" customWidth="1"/>
    <col min="3077" max="3077" width="0.7109375" style="5" customWidth="1"/>
    <col min="3078" max="3078" width="7.140625" style="5" customWidth="1"/>
    <col min="3079" max="3079" width="57.85546875" style="5" customWidth="1"/>
    <col min="3080" max="3081" width="14.7109375" style="5" customWidth="1"/>
    <col min="3082" max="3328" width="11.42578125" style="5"/>
    <col min="3329" max="3329" width="7" style="5" customWidth="1"/>
    <col min="3330" max="3330" width="67.5703125" style="5" customWidth="1"/>
    <col min="3331" max="3332" width="14.7109375" style="5" customWidth="1"/>
    <col min="3333" max="3333" width="0.7109375" style="5" customWidth="1"/>
    <col min="3334" max="3334" width="7.140625" style="5" customWidth="1"/>
    <col min="3335" max="3335" width="57.85546875" style="5" customWidth="1"/>
    <col min="3336" max="3337" width="14.7109375" style="5" customWidth="1"/>
    <col min="3338" max="3584" width="11.42578125" style="5"/>
    <col min="3585" max="3585" width="7" style="5" customWidth="1"/>
    <col min="3586" max="3586" width="67.5703125" style="5" customWidth="1"/>
    <col min="3587" max="3588" width="14.7109375" style="5" customWidth="1"/>
    <col min="3589" max="3589" width="0.7109375" style="5" customWidth="1"/>
    <col min="3590" max="3590" width="7.140625" style="5" customWidth="1"/>
    <col min="3591" max="3591" width="57.85546875" style="5" customWidth="1"/>
    <col min="3592" max="3593" width="14.7109375" style="5" customWidth="1"/>
    <col min="3594" max="3840" width="11.42578125" style="5"/>
    <col min="3841" max="3841" width="7" style="5" customWidth="1"/>
    <col min="3842" max="3842" width="67.5703125" style="5" customWidth="1"/>
    <col min="3843" max="3844" width="14.7109375" style="5" customWidth="1"/>
    <col min="3845" max="3845" width="0.7109375" style="5" customWidth="1"/>
    <col min="3846" max="3846" width="7.140625" style="5" customWidth="1"/>
    <col min="3847" max="3847" width="57.85546875" style="5" customWidth="1"/>
    <col min="3848" max="3849" width="14.7109375" style="5" customWidth="1"/>
    <col min="3850" max="4096" width="11.42578125" style="5"/>
    <col min="4097" max="4097" width="7" style="5" customWidth="1"/>
    <col min="4098" max="4098" width="67.5703125" style="5" customWidth="1"/>
    <col min="4099" max="4100" width="14.7109375" style="5" customWidth="1"/>
    <col min="4101" max="4101" width="0.7109375" style="5" customWidth="1"/>
    <col min="4102" max="4102" width="7.140625" style="5" customWidth="1"/>
    <col min="4103" max="4103" width="57.85546875" style="5" customWidth="1"/>
    <col min="4104" max="4105" width="14.7109375" style="5" customWidth="1"/>
    <col min="4106" max="4352" width="11.42578125" style="5"/>
    <col min="4353" max="4353" width="7" style="5" customWidth="1"/>
    <col min="4354" max="4354" width="67.5703125" style="5" customWidth="1"/>
    <col min="4355" max="4356" width="14.7109375" style="5" customWidth="1"/>
    <col min="4357" max="4357" width="0.7109375" style="5" customWidth="1"/>
    <col min="4358" max="4358" width="7.140625" style="5" customWidth="1"/>
    <col min="4359" max="4359" width="57.85546875" style="5" customWidth="1"/>
    <col min="4360" max="4361" width="14.7109375" style="5" customWidth="1"/>
    <col min="4362" max="4608" width="11.42578125" style="5"/>
    <col min="4609" max="4609" width="7" style="5" customWidth="1"/>
    <col min="4610" max="4610" width="67.5703125" style="5" customWidth="1"/>
    <col min="4611" max="4612" width="14.7109375" style="5" customWidth="1"/>
    <col min="4613" max="4613" width="0.7109375" style="5" customWidth="1"/>
    <col min="4614" max="4614" width="7.140625" style="5" customWidth="1"/>
    <col min="4615" max="4615" width="57.85546875" style="5" customWidth="1"/>
    <col min="4616" max="4617" width="14.7109375" style="5" customWidth="1"/>
    <col min="4618" max="4864" width="11.42578125" style="5"/>
    <col min="4865" max="4865" width="7" style="5" customWidth="1"/>
    <col min="4866" max="4866" width="67.5703125" style="5" customWidth="1"/>
    <col min="4867" max="4868" width="14.7109375" style="5" customWidth="1"/>
    <col min="4869" max="4869" width="0.7109375" style="5" customWidth="1"/>
    <col min="4870" max="4870" width="7.140625" style="5" customWidth="1"/>
    <col min="4871" max="4871" width="57.85546875" style="5" customWidth="1"/>
    <col min="4872" max="4873" width="14.7109375" style="5" customWidth="1"/>
    <col min="4874" max="5120" width="11.42578125" style="5"/>
    <col min="5121" max="5121" width="7" style="5" customWidth="1"/>
    <col min="5122" max="5122" width="67.5703125" style="5" customWidth="1"/>
    <col min="5123" max="5124" width="14.7109375" style="5" customWidth="1"/>
    <col min="5125" max="5125" width="0.7109375" style="5" customWidth="1"/>
    <col min="5126" max="5126" width="7.140625" style="5" customWidth="1"/>
    <col min="5127" max="5127" width="57.85546875" style="5" customWidth="1"/>
    <col min="5128" max="5129" width="14.7109375" style="5" customWidth="1"/>
    <col min="5130" max="5376" width="11.42578125" style="5"/>
    <col min="5377" max="5377" width="7" style="5" customWidth="1"/>
    <col min="5378" max="5378" width="67.5703125" style="5" customWidth="1"/>
    <col min="5379" max="5380" width="14.7109375" style="5" customWidth="1"/>
    <col min="5381" max="5381" width="0.7109375" style="5" customWidth="1"/>
    <col min="5382" max="5382" width="7.140625" style="5" customWidth="1"/>
    <col min="5383" max="5383" width="57.85546875" style="5" customWidth="1"/>
    <col min="5384" max="5385" width="14.7109375" style="5" customWidth="1"/>
    <col min="5386" max="5632" width="11.42578125" style="5"/>
    <col min="5633" max="5633" width="7" style="5" customWidth="1"/>
    <col min="5634" max="5634" width="67.5703125" style="5" customWidth="1"/>
    <col min="5635" max="5636" width="14.7109375" style="5" customWidth="1"/>
    <col min="5637" max="5637" width="0.7109375" style="5" customWidth="1"/>
    <col min="5638" max="5638" width="7.140625" style="5" customWidth="1"/>
    <col min="5639" max="5639" width="57.85546875" style="5" customWidth="1"/>
    <col min="5640" max="5641" width="14.7109375" style="5" customWidth="1"/>
    <col min="5642" max="5888" width="11.42578125" style="5"/>
    <col min="5889" max="5889" width="7" style="5" customWidth="1"/>
    <col min="5890" max="5890" width="67.5703125" style="5" customWidth="1"/>
    <col min="5891" max="5892" width="14.7109375" style="5" customWidth="1"/>
    <col min="5893" max="5893" width="0.7109375" style="5" customWidth="1"/>
    <col min="5894" max="5894" width="7.140625" style="5" customWidth="1"/>
    <col min="5895" max="5895" width="57.85546875" style="5" customWidth="1"/>
    <col min="5896" max="5897" width="14.7109375" style="5" customWidth="1"/>
    <col min="5898" max="6144" width="11.42578125" style="5"/>
    <col min="6145" max="6145" width="7" style="5" customWidth="1"/>
    <col min="6146" max="6146" width="67.5703125" style="5" customWidth="1"/>
    <col min="6147" max="6148" width="14.7109375" style="5" customWidth="1"/>
    <col min="6149" max="6149" width="0.7109375" style="5" customWidth="1"/>
    <col min="6150" max="6150" width="7.140625" style="5" customWidth="1"/>
    <col min="6151" max="6151" width="57.85546875" style="5" customWidth="1"/>
    <col min="6152" max="6153" width="14.7109375" style="5" customWidth="1"/>
    <col min="6154" max="6400" width="11.42578125" style="5"/>
    <col min="6401" max="6401" width="7" style="5" customWidth="1"/>
    <col min="6402" max="6402" width="67.5703125" style="5" customWidth="1"/>
    <col min="6403" max="6404" width="14.7109375" style="5" customWidth="1"/>
    <col min="6405" max="6405" width="0.7109375" style="5" customWidth="1"/>
    <col min="6406" max="6406" width="7.140625" style="5" customWidth="1"/>
    <col min="6407" max="6407" width="57.85546875" style="5" customWidth="1"/>
    <col min="6408" max="6409" width="14.7109375" style="5" customWidth="1"/>
    <col min="6410" max="6656" width="11.42578125" style="5"/>
    <col min="6657" max="6657" width="7" style="5" customWidth="1"/>
    <col min="6658" max="6658" width="67.5703125" style="5" customWidth="1"/>
    <col min="6659" max="6660" width="14.7109375" style="5" customWidth="1"/>
    <col min="6661" max="6661" width="0.7109375" style="5" customWidth="1"/>
    <col min="6662" max="6662" width="7.140625" style="5" customWidth="1"/>
    <col min="6663" max="6663" width="57.85546875" style="5" customWidth="1"/>
    <col min="6664" max="6665" width="14.7109375" style="5" customWidth="1"/>
    <col min="6666" max="6912" width="11.42578125" style="5"/>
    <col min="6913" max="6913" width="7" style="5" customWidth="1"/>
    <col min="6914" max="6914" width="67.5703125" style="5" customWidth="1"/>
    <col min="6915" max="6916" width="14.7109375" style="5" customWidth="1"/>
    <col min="6917" max="6917" width="0.7109375" style="5" customWidth="1"/>
    <col min="6918" max="6918" width="7.140625" style="5" customWidth="1"/>
    <col min="6919" max="6919" width="57.85546875" style="5" customWidth="1"/>
    <col min="6920" max="6921" width="14.7109375" style="5" customWidth="1"/>
    <col min="6922" max="7168" width="11.42578125" style="5"/>
    <col min="7169" max="7169" width="7" style="5" customWidth="1"/>
    <col min="7170" max="7170" width="67.5703125" style="5" customWidth="1"/>
    <col min="7171" max="7172" width="14.7109375" style="5" customWidth="1"/>
    <col min="7173" max="7173" width="0.7109375" style="5" customWidth="1"/>
    <col min="7174" max="7174" width="7.140625" style="5" customWidth="1"/>
    <col min="7175" max="7175" width="57.85546875" style="5" customWidth="1"/>
    <col min="7176" max="7177" width="14.7109375" style="5" customWidth="1"/>
    <col min="7178" max="7424" width="11.42578125" style="5"/>
    <col min="7425" max="7425" width="7" style="5" customWidth="1"/>
    <col min="7426" max="7426" width="67.5703125" style="5" customWidth="1"/>
    <col min="7427" max="7428" width="14.7109375" style="5" customWidth="1"/>
    <col min="7429" max="7429" width="0.7109375" style="5" customWidth="1"/>
    <col min="7430" max="7430" width="7.140625" style="5" customWidth="1"/>
    <col min="7431" max="7431" width="57.85546875" style="5" customWidth="1"/>
    <col min="7432" max="7433" width="14.7109375" style="5" customWidth="1"/>
    <col min="7434" max="7680" width="11.42578125" style="5"/>
    <col min="7681" max="7681" width="7" style="5" customWidth="1"/>
    <col min="7682" max="7682" width="67.5703125" style="5" customWidth="1"/>
    <col min="7683" max="7684" width="14.7109375" style="5" customWidth="1"/>
    <col min="7685" max="7685" width="0.7109375" style="5" customWidth="1"/>
    <col min="7686" max="7686" width="7.140625" style="5" customWidth="1"/>
    <col min="7687" max="7687" width="57.85546875" style="5" customWidth="1"/>
    <col min="7688" max="7689" width="14.7109375" style="5" customWidth="1"/>
    <col min="7690" max="7936" width="11.42578125" style="5"/>
    <col min="7937" max="7937" width="7" style="5" customWidth="1"/>
    <col min="7938" max="7938" width="67.5703125" style="5" customWidth="1"/>
    <col min="7939" max="7940" width="14.7109375" style="5" customWidth="1"/>
    <col min="7941" max="7941" width="0.7109375" style="5" customWidth="1"/>
    <col min="7942" max="7942" width="7.140625" style="5" customWidth="1"/>
    <col min="7943" max="7943" width="57.85546875" style="5" customWidth="1"/>
    <col min="7944" max="7945" width="14.7109375" style="5" customWidth="1"/>
    <col min="7946" max="8192" width="11.42578125" style="5"/>
    <col min="8193" max="8193" width="7" style="5" customWidth="1"/>
    <col min="8194" max="8194" width="67.5703125" style="5" customWidth="1"/>
    <col min="8195" max="8196" width="14.7109375" style="5" customWidth="1"/>
    <col min="8197" max="8197" width="0.7109375" style="5" customWidth="1"/>
    <col min="8198" max="8198" width="7.140625" style="5" customWidth="1"/>
    <col min="8199" max="8199" width="57.85546875" style="5" customWidth="1"/>
    <col min="8200" max="8201" width="14.7109375" style="5" customWidth="1"/>
    <col min="8202" max="8448" width="11.42578125" style="5"/>
    <col min="8449" max="8449" width="7" style="5" customWidth="1"/>
    <col min="8450" max="8450" width="67.5703125" style="5" customWidth="1"/>
    <col min="8451" max="8452" width="14.7109375" style="5" customWidth="1"/>
    <col min="8453" max="8453" width="0.7109375" style="5" customWidth="1"/>
    <col min="8454" max="8454" width="7.140625" style="5" customWidth="1"/>
    <col min="8455" max="8455" width="57.85546875" style="5" customWidth="1"/>
    <col min="8456" max="8457" width="14.7109375" style="5" customWidth="1"/>
    <col min="8458" max="8704" width="11.42578125" style="5"/>
    <col min="8705" max="8705" width="7" style="5" customWidth="1"/>
    <col min="8706" max="8706" width="67.5703125" style="5" customWidth="1"/>
    <col min="8707" max="8708" width="14.7109375" style="5" customWidth="1"/>
    <col min="8709" max="8709" width="0.7109375" style="5" customWidth="1"/>
    <col min="8710" max="8710" width="7.140625" style="5" customWidth="1"/>
    <col min="8711" max="8711" width="57.85546875" style="5" customWidth="1"/>
    <col min="8712" max="8713" width="14.7109375" style="5" customWidth="1"/>
    <col min="8714" max="8960" width="11.42578125" style="5"/>
    <col min="8961" max="8961" width="7" style="5" customWidth="1"/>
    <col min="8962" max="8962" width="67.5703125" style="5" customWidth="1"/>
    <col min="8963" max="8964" width="14.7109375" style="5" customWidth="1"/>
    <col min="8965" max="8965" width="0.7109375" style="5" customWidth="1"/>
    <col min="8966" max="8966" width="7.140625" style="5" customWidth="1"/>
    <col min="8967" max="8967" width="57.85546875" style="5" customWidth="1"/>
    <col min="8968" max="8969" width="14.7109375" style="5" customWidth="1"/>
    <col min="8970" max="9216" width="11.42578125" style="5"/>
    <col min="9217" max="9217" width="7" style="5" customWidth="1"/>
    <col min="9218" max="9218" width="67.5703125" style="5" customWidth="1"/>
    <col min="9219" max="9220" width="14.7109375" style="5" customWidth="1"/>
    <col min="9221" max="9221" width="0.7109375" style="5" customWidth="1"/>
    <col min="9222" max="9222" width="7.140625" style="5" customWidth="1"/>
    <col min="9223" max="9223" width="57.85546875" style="5" customWidth="1"/>
    <col min="9224" max="9225" width="14.7109375" style="5" customWidth="1"/>
    <col min="9226" max="9472" width="11.42578125" style="5"/>
    <col min="9473" max="9473" width="7" style="5" customWidth="1"/>
    <col min="9474" max="9474" width="67.5703125" style="5" customWidth="1"/>
    <col min="9475" max="9476" width="14.7109375" style="5" customWidth="1"/>
    <col min="9477" max="9477" width="0.7109375" style="5" customWidth="1"/>
    <col min="9478" max="9478" width="7.140625" style="5" customWidth="1"/>
    <col min="9479" max="9479" width="57.85546875" style="5" customWidth="1"/>
    <col min="9480" max="9481" width="14.7109375" style="5" customWidth="1"/>
    <col min="9482" max="9728" width="11.42578125" style="5"/>
    <col min="9729" max="9729" width="7" style="5" customWidth="1"/>
    <col min="9730" max="9730" width="67.5703125" style="5" customWidth="1"/>
    <col min="9731" max="9732" width="14.7109375" style="5" customWidth="1"/>
    <col min="9733" max="9733" width="0.7109375" style="5" customWidth="1"/>
    <col min="9734" max="9734" width="7.140625" style="5" customWidth="1"/>
    <col min="9735" max="9735" width="57.85546875" style="5" customWidth="1"/>
    <col min="9736" max="9737" width="14.7109375" style="5" customWidth="1"/>
    <col min="9738" max="9984" width="11.42578125" style="5"/>
    <col min="9985" max="9985" width="7" style="5" customWidth="1"/>
    <col min="9986" max="9986" width="67.5703125" style="5" customWidth="1"/>
    <col min="9987" max="9988" width="14.7109375" style="5" customWidth="1"/>
    <col min="9989" max="9989" width="0.7109375" style="5" customWidth="1"/>
    <col min="9990" max="9990" width="7.140625" style="5" customWidth="1"/>
    <col min="9991" max="9991" width="57.85546875" style="5" customWidth="1"/>
    <col min="9992" max="9993" width="14.7109375" style="5" customWidth="1"/>
    <col min="9994" max="10240" width="11.42578125" style="5"/>
    <col min="10241" max="10241" width="7" style="5" customWidth="1"/>
    <col min="10242" max="10242" width="67.5703125" style="5" customWidth="1"/>
    <col min="10243" max="10244" width="14.7109375" style="5" customWidth="1"/>
    <col min="10245" max="10245" width="0.7109375" style="5" customWidth="1"/>
    <col min="10246" max="10246" width="7.140625" style="5" customWidth="1"/>
    <col min="10247" max="10247" width="57.85546875" style="5" customWidth="1"/>
    <col min="10248" max="10249" width="14.7109375" style="5" customWidth="1"/>
    <col min="10250" max="10496" width="11.42578125" style="5"/>
    <col min="10497" max="10497" width="7" style="5" customWidth="1"/>
    <col min="10498" max="10498" width="67.5703125" style="5" customWidth="1"/>
    <col min="10499" max="10500" width="14.7109375" style="5" customWidth="1"/>
    <col min="10501" max="10501" width="0.7109375" style="5" customWidth="1"/>
    <col min="10502" max="10502" width="7.140625" style="5" customWidth="1"/>
    <col min="10503" max="10503" width="57.85546875" style="5" customWidth="1"/>
    <col min="10504" max="10505" width="14.7109375" style="5" customWidth="1"/>
    <col min="10506" max="10752" width="11.42578125" style="5"/>
    <col min="10753" max="10753" width="7" style="5" customWidth="1"/>
    <col min="10754" max="10754" width="67.5703125" style="5" customWidth="1"/>
    <col min="10755" max="10756" width="14.7109375" style="5" customWidth="1"/>
    <col min="10757" max="10757" width="0.7109375" style="5" customWidth="1"/>
    <col min="10758" max="10758" width="7.140625" style="5" customWidth="1"/>
    <col min="10759" max="10759" width="57.85546875" style="5" customWidth="1"/>
    <col min="10760" max="10761" width="14.7109375" style="5" customWidth="1"/>
    <col min="10762" max="11008" width="11.42578125" style="5"/>
    <col min="11009" max="11009" width="7" style="5" customWidth="1"/>
    <col min="11010" max="11010" width="67.5703125" style="5" customWidth="1"/>
    <col min="11011" max="11012" width="14.7109375" style="5" customWidth="1"/>
    <col min="11013" max="11013" width="0.7109375" style="5" customWidth="1"/>
    <col min="11014" max="11014" width="7.140625" style="5" customWidth="1"/>
    <col min="11015" max="11015" width="57.85546875" style="5" customWidth="1"/>
    <col min="11016" max="11017" width="14.7109375" style="5" customWidth="1"/>
    <col min="11018" max="11264" width="11.42578125" style="5"/>
    <col min="11265" max="11265" width="7" style="5" customWidth="1"/>
    <col min="11266" max="11266" width="67.5703125" style="5" customWidth="1"/>
    <col min="11267" max="11268" width="14.7109375" style="5" customWidth="1"/>
    <col min="11269" max="11269" width="0.7109375" style="5" customWidth="1"/>
    <col min="11270" max="11270" width="7.140625" style="5" customWidth="1"/>
    <col min="11271" max="11271" width="57.85546875" style="5" customWidth="1"/>
    <col min="11272" max="11273" width="14.7109375" style="5" customWidth="1"/>
    <col min="11274" max="11520" width="11.42578125" style="5"/>
    <col min="11521" max="11521" width="7" style="5" customWidth="1"/>
    <col min="11522" max="11522" width="67.5703125" style="5" customWidth="1"/>
    <col min="11523" max="11524" width="14.7109375" style="5" customWidth="1"/>
    <col min="11525" max="11525" width="0.7109375" style="5" customWidth="1"/>
    <col min="11526" max="11526" width="7.140625" style="5" customWidth="1"/>
    <col min="11527" max="11527" width="57.85546875" style="5" customWidth="1"/>
    <col min="11528" max="11529" width="14.7109375" style="5" customWidth="1"/>
    <col min="11530" max="11776" width="11.42578125" style="5"/>
    <col min="11777" max="11777" width="7" style="5" customWidth="1"/>
    <col min="11778" max="11778" width="67.5703125" style="5" customWidth="1"/>
    <col min="11779" max="11780" width="14.7109375" style="5" customWidth="1"/>
    <col min="11781" max="11781" width="0.7109375" style="5" customWidth="1"/>
    <col min="11782" max="11782" width="7.140625" style="5" customWidth="1"/>
    <col min="11783" max="11783" width="57.85546875" style="5" customWidth="1"/>
    <col min="11784" max="11785" width="14.7109375" style="5" customWidth="1"/>
    <col min="11786" max="12032" width="11.42578125" style="5"/>
    <col min="12033" max="12033" width="7" style="5" customWidth="1"/>
    <col min="12034" max="12034" width="67.5703125" style="5" customWidth="1"/>
    <col min="12035" max="12036" width="14.7109375" style="5" customWidth="1"/>
    <col min="12037" max="12037" width="0.7109375" style="5" customWidth="1"/>
    <col min="12038" max="12038" width="7.140625" style="5" customWidth="1"/>
    <col min="12039" max="12039" width="57.85546875" style="5" customWidth="1"/>
    <col min="12040" max="12041" width="14.7109375" style="5" customWidth="1"/>
    <col min="12042" max="12288" width="11.42578125" style="5"/>
    <col min="12289" max="12289" width="7" style="5" customWidth="1"/>
    <col min="12290" max="12290" width="67.5703125" style="5" customWidth="1"/>
    <col min="12291" max="12292" width="14.7109375" style="5" customWidth="1"/>
    <col min="12293" max="12293" width="0.7109375" style="5" customWidth="1"/>
    <col min="12294" max="12294" width="7.140625" style="5" customWidth="1"/>
    <col min="12295" max="12295" width="57.85546875" style="5" customWidth="1"/>
    <col min="12296" max="12297" width="14.7109375" style="5" customWidth="1"/>
    <col min="12298" max="12544" width="11.42578125" style="5"/>
    <col min="12545" max="12545" width="7" style="5" customWidth="1"/>
    <col min="12546" max="12546" width="67.5703125" style="5" customWidth="1"/>
    <col min="12547" max="12548" width="14.7109375" style="5" customWidth="1"/>
    <col min="12549" max="12549" width="0.7109375" style="5" customWidth="1"/>
    <col min="12550" max="12550" width="7.140625" style="5" customWidth="1"/>
    <col min="12551" max="12551" width="57.85546875" style="5" customWidth="1"/>
    <col min="12552" max="12553" width="14.7109375" style="5" customWidth="1"/>
    <col min="12554" max="12800" width="11.42578125" style="5"/>
    <col min="12801" max="12801" width="7" style="5" customWidth="1"/>
    <col min="12802" max="12802" width="67.5703125" style="5" customWidth="1"/>
    <col min="12803" max="12804" width="14.7109375" style="5" customWidth="1"/>
    <col min="12805" max="12805" width="0.7109375" style="5" customWidth="1"/>
    <col min="12806" max="12806" width="7.140625" style="5" customWidth="1"/>
    <col min="12807" max="12807" width="57.85546875" style="5" customWidth="1"/>
    <col min="12808" max="12809" width="14.7109375" style="5" customWidth="1"/>
    <col min="12810" max="13056" width="11.42578125" style="5"/>
    <col min="13057" max="13057" width="7" style="5" customWidth="1"/>
    <col min="13058" max="13058" width="67.5703125" style="5" customWidth="1"/>
    <col min="13059" max="13060" width="14.7109375" style="5" customWidth="1"/>
    <col min="13061" max="13061" width="0.7109375" style="5" customWidth="1"/>
    <col min="13062" max="13062" width="7.140625" style="5" customWidth="1"/>
    <col min="13063" max="13063" width="57.85546875" style="5" customWidth="1"/>
    <col min="13064" max="13065" width="14.7109375" style="5" customWidth="1"/>
    <col min="13066" max="13312" width="11.42578125" style="5"/>
    <col min="13313" max="13313" width="7" style="5" customWidth="1"/>
    <col min="13314" max="13314" width="67.5703125" style="5" customWidth="1"/>
    <col min="13315" max="13316" width="14.7109375" style="5" customWidth="1"/>
    <col min="13317" max="13317" width="0.7109375" style="5" customWidth="1"/>
    <col min="13318" max="13318" width="7.140625" style="5" customWidth="1"/>
    <col min="13319" max="13319" width="57.85546875" style="5" customWidth="1"/>
    <col min="13320" max="13321" width="14.7109375" style="5" customWidth="1"/>
    <col min="13322" max="13568" width="11.42578125" style="5"/>
    <col min="13569" max="13569" width="7" style="5" customWidth="1"/>
    <col min="13570" max="13570" width="67.5703125" style="5" customWidth="1"/>
    <col min="13571" max="13572" width="14.7109375" style="5" customWidth="1"/>
    <col min="13573" max="13573" width="0.7109375" style="5" customWidth="1"/>
    <col min="13574" max="13574" width="7.140625" style="5" customWidth="1"/>
    <col min="13575" max="13575" width="57.85546875" style="5" customWidth="1"/>
    <col min="13576" max="13577" width="14.7109375" style="5" customWidth="1"/>
    <col min="13578" max="13824" width="11.42578125" style="5"/>
    <col min="13825" max="13825" width="7" style="5" customWidth="1"/>
    <col min="13826" max="13826" width="67.5703125" style="5" customWidth="1"/>
    <col min="13827" max="13828" width="14.7109375" style="5" customWidth="1"/>
    <col min="13829" max="13829" width="0.7109375" style="5" customWidth="1"/>
    <col min="13830" max="13830" width="7.140625" style="5" customWidth="1"/>
    <col min="13831" max="13831" width="57.85546875" style="5" customWidth="1"/>
    <col min="13832" max="13833" width="14.7109375" style="5" customWidth="1"/>
    <col min="13834" max="14080" width="11.42578125" style="5"/>
    <col min="14081" max="14081" width="7" style="5" customWidth="1"/>
    <col min="14082" max="14082" width="67.5703125" style="5" customWidth="1"/>
    <col min="14083" max="14084" width="14.7109375" style="5" customWidth="1"/>
    <col min="14085" max="14085" width="0.7109375" style="5" customWidth="1"/>
    <col min="14086" max="14086" width="7.140625" style="5" customWidth="1"/>
    <col min="14087" max="14087" width="57.85546875" style="5" customWidth="1"/>
    <col min="14088" max="14089" width="14.7109375" style="5" customWidth="1"/>
    <col min="14090" max="14336" width="11.42578125" style="5"/>
    <col min="14337" max="14337" width="7" style="5" customWidth="1"/>
    <col min="14338" max="14338" width="67.5703125" style="5" customWidth="1"/>
    <col min="14339" max="14340" width="14.7109375" style="5" customWidth="1"/>
    <col min="14341" max="14341" width="0.7109375" style="5" customWidth="1"/>
    <col min="14342" max="14342" width="7.140625" style="5" customWidth="1"/>
    <col min="14343" max="14343" width="57.85546875" style="5" customWidth="1"/>
    <col min="14344" max="14345" width="14.7109375" style="5" customWidth="1"/>
    <col min="14346" max="14592" width="11.42578125" style="5"/>
    <col min="14593" max="14593" width="7" style="5" customWidth="1"/>
    <col min="14594" max="14594" width="67.5703125" style="5" customWidth="1"/>
    <col min="14595" max="14596" width="14.7109375" style="5" customWidth="1"/>
    <col min="14597" max="14597" width="0.7109375" style="5" customWidth="1"/>
    <col min="14598" max="14598" width="7.140625" style="5" customWidth="1"/>
    <col min="14599" max="14599" width="57.85546875" style="5" customWidth="1"/>
    <col min="14600" max="14601" width="14.7109375" style="5" customWidth="1"/>
    <col min="14602" max="14848" width="11.42578125" style="5"/>
    <col min="14849" max="14849" width="7" style="5" customWidth="1"/>
    <col min="14850" max="14850" width="67.5703125" style="5" customWidth="1"/>
    <col min="14851" max="14852" width="14.7109375" style="5" customWidth="1"/>
    <col min="14853" max="14853" width="0.7109375" style="5" customWidth="1"/>
    <col min="14854" max="14854" width="7.140625" style="5" customWidth="1"/>
    <col min="14855" max="14855" width="57.85546875" style="5" customWidth="1"/>
    <col min="14856" max="14857" width="14.7109375" style="5" customWidth="1"/>
    <col min="14858" max="15104" width="11.42578125" style="5"/>
    <col min="15105" max="15105" width="7" style="5" customWidth="1"/>
    <col min="15106" max="15106" width="67.5703125" style="5" customWidth="1"/>
    <col min="15107" max="15108" width="14.7109375" style="5" customWidth="1"/>
    <col min="15109" max="15109" width="0.7109375" style="5" customWidth="1"/>
    <col min="15110" max="15110" width="7.140625" style="5" customWidth="1"/>
    <col min="15111" max="15111" width="57.85546875" style="5" customWidth="1"/>
    <col min="15112" max="15113" width="14.7109375" style="5" customWidth="1"/>
    <col min="15114" max="15360" width="11.42578125" style="5"/>
    <col min="15361" max="15361" width="7" style="5" customWidth="1"/>
    <col min="15362" max="15362" width="67.5703125" style="5" customWidth="1"/>
    <col min="15363" max="15364" width="14.7109375" style="5" customWidth="1"/>
    <col min="15365" max="15365" width="0.7109375" style="5" customWidth="1"/>
    <col min="15366" max="15366" width="7.140625" style="5" customWidth="1"/>
    <col min="15367" max="15367" width="57.85546875" style="5" customWidth="1"/>
    <col min="15368" max="15369" width="14.7109375" style="5" customWidth="1"/>
    <col min="15370" max="15616" width="11.42578125" style="5"/>
    <col min="15617" max="15617" width="7" style="5" customWidth="1"/>
    <col min="15618" max="15618" width="67.5703125" style="5" customWidth="1"/>
    <col min="15619" max="15620" width="14.7109375" style="5" customWidth="1"/>
    <col min="15621" max="15621" width="0.7109375" style="5" customWidth="1"/>
    <col min="15622" max="15622" width="7.140625" style="5" customWidth="1"/>
    <col min="15623" max="15623" width="57.85546875" style="5" customWidth="1"/>
    <col min="15624" max="15625" width="14.7109375" style="5" customWidth="1"/>
    <col min="15626" max="15872" width="11.42578125" style="5"/>
    <col min="15873" max="15873" width="7" style="5" customWidth="1"/>
    <col min="15874" max="15874" width="67.5703125" style="5" customWidth="1"/>
    <col min="15875" max="15876" width="14.7109375" style="5" customWidth="1"/>
    <col min="15877" max="15877" width="0.7109375" style="5" customWidth="1"/>
    <col min="15878" max="15878" width="7.140625" style="5" customWidth="1"/>
    <col min="15879" max="15879" width="57.85546875" style="5" customWidth="1"/>
    <col min="15880" max="15881" width="14.7109375" style="5" customWidth="1"/>
    <col min="15882" max="16128" width="11.42578125" style="5"/>
    <col min="16129" max="16129" width="7" style="5" customWidth="1"/>
    <col min="16130" max="16130" width="67.5703125" style="5" customWidth="1"/>
    <col min="16131" max="16132" width="14.7109375" style="5" customWidth="1"/>
    <col min="16133" max="16133" width="0.7109375" style="5" customWidth="1"/>
    <col min="16134" max="16134" width="7.140625" style="5" customWidth="1"/>
    <col min="16135" max="16135" width="57.85546875" style="5" customWidth="1"/>
    <col min="16136" max="16137" width="14.7109375" style="5" customWidth="1"/>
    <col min="16138" max="16384" width="11.42578125" style="5"/>
  </cols>
  <sheetData>
    <row r="1" spans="1:9" ht="5.25" customHeight="1" x14ac:dyDescent="0.25">
      <c r="A1" s="1"/>
      <c r="B1" s="2"/>
      <c r="C1" s="3"/>
      <c r="D1" s="3"/>
      <c r="E1" s="2"/>
      <c r="F1" s="2"/>
      <c r="G1" s="2"/>
      <c r="H1" s="3"/>
      <c r="I1" s="4"/>
    </row>
    <row r="2" spans="1:9" ht="15.75" x14ac:dyDescent="0.25">
      <c r="A2" s="49" t="s">
        <v>0</v>
      </c>
      <c r="B2" s="50"/>
      <c r="C2" s="50"/>
      <c r="D2" s="50"/>
      <c r="E2" s="50"/>
      <c r="F2" s="50"/>
      <c r="G2" s="50"/>
      <c r="H2" s="50"/>
      <c r="I2" s="51"/>
    </row>
    <row r="3" spans="1:9" ht="15.75" x14ac:dyDescent="0.25">
      <c r="A3" s="49" t="s">
        <v>391</v>
      </c>
      <c r="B3" s="50"/>
      <c r="C3" s="50"/>
      <c r="D3" s="50"/>
      <c r="E3" s="50"/>
      <c r="F3" s="50"/>
      <c r="G3" s="50"/>
      <c r="H3" s="50"/>
      <c r="I3" s="51"/>
    </row>
    <row r="4" spans="1:9" ht="15" x14ac:dyDescent="0.25">
      <c r="A4" s="52" t="s">
        <v>389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 x14ac:dyDescent="0.25">
      <c r="A5" s="6"/>
      <c r="B5" s="6"/>
      <c r="C5" s="7"/>
      <c r="D5" s="7"/>
      <c r="E5" s="6"/>
      <c r="F5" s="6"/>
      <c r="G5" s="6"/>
      <c r="H5" s="7"/>
      <c r="I5" s="7"/>
    </row>
    <row r="6" spans="1:9" ht="12.75" x14ac:dyDescent="0.2">
      <c r="A6" s="8" t="s">
        <v>1</v>
      </c>
      <c r="B6" s="9" t="s">
        <v>2</v>
      </c>
      <c r="C6" s="10" t="s">
        <v>390</v>
      </c>
      <c r="D6" s="11" t="s">
        <v>3</v>
      </c>
      <c r="E6" s="12"/>
      <c r="F6" s="8" t="s">
        <v>1</v>
      </c>
      <c r="G6" s="9" t="s">
        <v>4</v>
      </c>
      <c r="H6" s="10" t="s">
        <v>390</v>
      </c>
      <c r="I6" s="11" t="s">
        <v>3</v>
      </c>
    </row>
    <row r="7" spans="1:9" x14ac:dyDescent="0.2">
      <c r="A7" s="13"/>
      <c r="B7" s="14" t="s">
        <v>5</v>
      </c>
      <c r="C7" s="15"/>
      <c r="D7" s="16"/>
      <c r="E7" s="17"/>
      <c r="F7" s="13"/>
      <c r="G7" s="14" t="s">
        <v>6</v>
      </c>
      <c r="H7" s="18"/>
      <c r="I7" s="19"/>
    </row>
    <row r="8" spans="1:9" x14ac:dyDescent="0.2">
      <c r="A8" s="13" t="s">
        <v>7</v>
      </c>
      <c r="B8" s="14" t="s">
        <v>8</v>
      </c>
      <c r="C8" s="20">
        <f>SUM(C9:C15)</f>
        <v>7828942.0200000005</v>
      </c>
      <c r="D8" s="21">
        <f>SUM(D9:D15)</f>
        <v>490032.79</v>
      </c>
      <c r="E8" s="17"/>
      <c r="F8" s="13" t="s">
        <v>9</v>
      </c>
      <c r="G8" s="14" t="s">
        <v>10</v>
      </c>
      <c r="H8" s="20">
        <f>SUM(H9:H17)</f>
        <v>5446958.2299999995</v>
      </c>
      <c r="I8" s="21">
        <f>SUM(I9:I17)</f>
        <v>5857240.9500000002</v>
      </c>
    </row>
    <row r="9" spans="1:9" x14ac:dyDescent="0.2">
      <c r="A9" s="22" t="s">
        <v>11</v>
      </c>
      <c r="B9" s="23" t="s">
        <v>12</v>
      </c>
      <c r="C9" s="18">
        <v>28590.41</v>
      </c>
      <c r="D9" s="19">
        <v>36326.18</v>
      </c>
      <c r="E9" s="17"/>
      <c r="F9" s="22" t="s">
        <v>13</v>
      </c>
      <c r="G9" s="23" t="s">
        <v>14</v>
      </c>
      <c r="H9" s="18">
        <v>41973.120000000003</v>
      </c>
      <c r="I9" s="19">
        <v>604622.97</v>
      </c>
    </row>
    <row r="10" spans="1:9" x14ac:dyDescent="0.2">
      <c r="A10" s="22" t="s">
        <v>15</v>
      </c>
      <c r="B10" s="23" t="s">
        <v>16</v>
      </c>
      <c r="C10" s="18">
        <v>7800351.6100000003</v>
      </c>
      <c r="D10" s="19">
        <v>453706.61</v>
      </c>
      <c r="E10" s="17"/>
      <c r="F10" s="22" t="s">
        <v>17</v>
      </c>
      <c r="G10" s="23" t="s">
        <v>18</v>
      </c>
      <c r="H10" s="18">
        <v>503853.74</v>
      </c>
      <c r="I10" s="19">
        <v>1415225.52</v>
      </c>
    </row>
    <row r="11" spans="1:9" x14ac:dyDescent="0.2">
      <c r="A11" s="22" t="s">
        <v>19</v>
      </c>
      <c r="B11" s="23" t="s">
        <v>20</v>
      </c>
      <c r="C11" s="18">
        <v>0</v>
      </c>
      <c r="D11" s="19">
        <v>0</v>
      </c>
      <c r="E11" s="17"/>
      <c r="F11" s="22" t="s">
        <v>21</v>
      </c>
      <c r="G11" s="23" t="s">
        <v>22</v>
      </c>
      <c r="H11" s="18">
        <v>0</v>
      </c>
      <c r="I11" s="19">
        <v>0</v>
      </c>
    </row>
    <row r="12" spans="1:9" x14ac:dyDescent="0.2">
      <c r="A12" s="22" t="s">
        <v>23</v>
      </c>
      <c r="B12" s="23" t="s">
        <v>24</v>
      </c>
      <c r="C12" s="18">
        <v>0</v>
      </c>
      <c r="D12" s="19">
        <v>0</v>
      </c>
      <c r="E12" s="17"/>
      <c r="F12" s="22" t="s">
        <v>25</v>
      </c>
      <c r="G12" s="23" t="s">
        <v>26</v>
      </c>
      <c r="H12" s="18">
        <v>0</v>
      </c>
      <c r="I12" s="19">
        <v>0</v>
      </c>
    </row>
    <row r="13" spans="1:9" x14ac:dyDescent="0.2">
      <c r="A13" s="22" t="s">
        <v>27</v>
      </c>
      <c r="B13" s="23" t="s">
        <v>28</v>
      </c>
      <c r="C13" s="18">
        <v>0</v>
      </c>
      <c r="D13" s="19">
        <v>0</v>
      </c>
      <c r="E13" s="17"/>
      <c r="F13" s="22" t="s">
        <v>29</v>
      </c>
      <c r="G13" s="23" t="s">
        <v>30</v>
      </c>
      <c r="H13" s="18">
        <v>0</v>
      </c>
      <c r="I13" s="19">
        <v>5890</v>
      </c>
    </row>
    <row r="14" spans="1:9" ht="22.5" x14ac:dyDescent="0.2">
      <c r="A14" s="22" t="s">
        <v>31</v>
      </c>
      <c r="B14" s="23" t="s">
        <v>32</v>
      </c>
      <c r="C14" s="18">
        <v>0</v>
      </c>
      <c r="D14" s="19">
        <v>0</v>
      </c>
      <c r="E14" s="17"/>
      <c r="F14" s="22" t="s">
        <v>33</v>
      </c>
      <c r="G14" s="23" t="s">
        <v>34</v>
      </c>
      <c r="H14" s="18">
        <v>0</v>
      </c>
      <c r="I14" s="19">
        <v>0</v>
      </c>
    </row>
    <row r="15" spans="1:9" x14ac:dyDescent="0.2">
      <c r="A15" s="22" t="s">
        <v>35</v>
      </c>
      <c r="B15" s="23" t="s">
        <v>36</v>
      </c>
      <c r="C15" s="18">
        <v>0</v>
      </c>
      <c r="D15" s="19">
        <v>0</v>
      </c>
      <c r="E15" s="17"/>
      <c r="F15" s="22" t="s">
        <v>37</v>
      </c>
      <c r="G15" s="23" t="s">
        <v>38</v>
      </c>
      <c r="H15" s="18">
        <v>3302808.57</v>
      </c>
      <c r="I15" s="19">
        <v>3780174.02</v>
      </c>
    </row>
    <row r="16" spans="1:9" x14ac:dyDescent="0.2">
      <c r="A16" s="22"/>
      <c r="B16" s="23"/>
      <c r="C16" s="18"/>
      <c r="D16" s="19"/>
      <c r="E16" s="17"/>
      <c r="F16" s="22" t="s">
        <v>39</v>
      </c>
      <c r="G16" s="23" t="s">
        <v>40</v>
      </c>
      <c r="H16" s="18">
        <v>0</v>
      </c>
      <c r="I16" s="19">
        <v>0</v>
      </c>
    </row>
    <row r="17" spans="1:9" x14ac:dyDescent="0.2">
      <c r="A17" s="13" t="s">
        <v>41</v>
      </c>
      <c r="B17" s="14" t="s">
        <v>42</v>
      </c>
      <c r="C17" s="20">
        <f>SUM(C18:C24)</f>
        <v>535880.1</v>
      </c>
      <c r="D17" s="21">
        <f>SUM(D18:D24)</f>
        <v>481365.67</v>
      </c>
      <c r="E17" s="17"/>
      <c r="F17" s="22" t="s">
        <v>43</v>
      </c>
      <c r="G17" s="23" t="s">
        <v>44</v>
      </c>
      <c r="H17" s="18">
        <v>1598322.8</v>
      </c>
      <c r="I17" s="19">
        <v>51328.44</v>
      </c>
    </row>
    <row r="18" spans="1:9" x14ac:dyDescent="0.2">
      <c r="A18" s="22" t="s">
        <v>45</v>
      </c>
      <c r="B18" s="23" t="s">
        <v>46</v>
      </c>
      <c r="C18" s="18">
        <v>0</v>
      </c>
      <c r="D18" s="19">
        <v>0</v>
      </c>
      <c r="E18" s="17"/>
      <c r="F18" s="22"/>
      <c r="G18" s="23"/>
      <c r="H18" s="18"/>
      <c r="I18" s="19"/>
    </row>
    <row r="19" spans="1:9" x14ac:dyDescent="0.2">
      <c r="A19" s="22" t="s">
        <v>47</v>
      </c>
      <c r="B19" s="23" t="s">
        <v>48</v>
      </c>
      <c r="C19" s="18">
        <v>0</v>
      </c>
      <c r="D19" s="19">
        <v>0</v>
      </c>
      <c r="E19" s="17"/>
      <c r="F19" s="13" t="s">
        <v>49</v>
      </c>
      <c r="G19" s="14" t="s">
        <v>50</v>
      </c>
      <c r="H19" s="20">
        <f>SUM(H20:H22)</f>
        <v>0</v>
      </c>
      <c r="I19" s="21">
        <f>SUM(I20:I22)</f>
        <v>0</v>
      </c>
    </row>
    <row r="20" spans="1:9" x14ac:dyDescent="0.2">
      <c r="A20" s="22" t="s">
        <v>51</v>
      </c>
      <c r="B20" s="23" t="s">
        <v>52</v>
      </c>
      <c r="C20" s="18">
        <v>131323.84</v>
      </c>
      <c r="D20" s="19">
        <v>94056.11</v>
      </c>
      <c r="E20" s="17"/>
      <c r="F20" s="22" t="s">
        <v>53</v>
      </c>
      <c r="G20" s="23" t="s">
        <v>54</v>
      </c>
      <c r="H20" s="18">
        <v>0</v>
      </c>
      <c r="I20" s="19">
        <v>0</v>
      </c>
    </row>
    <row r="21" spans="1:9" x14ac:dyDescent="0.2">
      <c r="A21" s="22" t="s">
        <v>55</v>
      </c>
      <c r="B21" s="23" t="s">
        <v>56</v>
      </c>
      <c r="C21" s="18">
        <v>381056.26</v>
      </c>
      <c r="D21" s="19">
        <v>375309.56</v>
      </c>
      <c r="E21" s="17"/>
      <c r="F21" s="22" t="s">
        <v>57</v>
      </c>
      <c r="G21" s="23" t="s">
        <v>58</v>
      </c>
      <c r="H21" s="18">
        <v>0</v>
      </c>
      <c r="I21" s="19">
        <v>0</v>
      </c>
    </row>
    <row r="22" spans="1:9" x14ac:dyDescent="0.2">
      <c r="A22" s="22" t="s">
        <v>59</v>
      </c>
      <c r="B22" s="23" t="s">
        <v>60</v>
      </c>
      <c r="C22" s="18">
        <v>0</v>
      </c>
      <c r="D22" s="19">
        <v>0</v>
      </c>
      <c r="E22" s="17"/>
      <c r="F22" s="22" t="s">
        <v>61</v>
      </c>
      <c r="G22" s="23" t="s">
        <v>62</v>
      </c>
      <c r="H22" s="18">
        <v>0</v>
      </c>
      <c r="I22" s="19">
        <v>0</v>
      </c>
    </row>
    <row r="23" spans="1:9" x14ac:dyDescent="0.2">
      <c r="A23" s="22" t="s">
        <v>63</v>
      </c>
      <c r="B23" s="23" t="s">
        <v>64</v>
      </c>
      <c r="C23" s="18">
        <v>23500</v>
      </c>
      <c r="D23" s="19">
        <v>12000</v>
      </c>
      <c r="E23" s="17"/>
      <c r="F23" s="22"/>
      <c r="G23" s="23"/>
      <c r="H23" s="18"/>
      <c r="I23" s="19"/>
    </row>
    <row r="24" spans="1:9" x14ac:dyDescent="0.2">
      <c r="A24" s="22" t="s">
        <v>65</v>
      </c>
      <c r="B24" s="23" t="s">
        <v>66</v>
      </c>
      <c r="C24" s="18">
        <v>0</v>
      </c>
      <c r="D24" s="19">
        <v>0</v>
      </c>
      <c r="E24" s="17"/>
      <c r="F24" s="13" t="s">
        <v>67</v>
      </c>
      <c r="G24" s="14" t="s">
        <v>68</v>
      </c>
      <c r="H24" s="20">
        <f>SUM(H25:H27)</f>
        <v>936288.05</v>
      </c>
      <c r="I24" s="21">
        <f>SUM(I25:I27)</f>
        <v>1225833.67</v>
      </c>
    </row>
    <row r="25" spans="1:9" x14ac:dyDescent="0.2">
      <c r="A25" s="22"/>
      <c r="B25" s="23"/>
      <c r="C25" s="18"/>
      <c r="D25" s="19"/>
      <c r="E25" s="17"/>
      <c r="F25" s="22" t="s">
        <v>69</v>
      </c>
      <c r="G25" s="23" t="s">
        <v>70</v>
      </c>
      <c r="H25" s="18">
        <v>936288.05</v>
      </c>
      <c r="I25" s="19">
        <v>1225833.67</v>
      </c>
    </row>
    <row r="26" spans="1:9" x14ac:dyDescent="0.2">
      <c r="A26" s="13" t="s">
        <v>71</v>
      </c>
      <c r="B26" s="14" t="s">
        <v>72</v>
      </c>
      <c r="C26" s="20">
        <f>SUM(C27:C31)</f>
        <v>761586.12</v>
      </c>
      <c r="D26" s="21">
        <f>SUM(D27:D31)</f>
        <v>7983.96</v>
      </c>
      <c r="E26" s="17"/>
      <c r="F26" s="22" t="s">
        <v>73</v>
      </c>
      <c r="G26" s="23" t="s">
        <v>74</v>
      </c>
      <c r="H26" s="18">
        <v>0</v>
      </c>
      <c r="I26" s="19">
        <v>0</v>
      </c>
    </row>
    <row r="27" spans="1:9" x14ac:dyDescent="0.2">
      <c r="A27" s="22" t="s">
        <v>75</v>
      </c>
      <c r="B27" s="23" t="s">
        <v>76</v>
      </c>
      <c r="C27" s="18">
        <v>761586.12</v>
      </c>
      <c r="D27" s="19">
        <v>7983.96</v>
      </c>
      <c r="E27" s="17"/>
      <c r="F27" s="22" t="s">
        <v>77</v>
      </c>
      <c r="G27" s="23" t="s">
        <v>78</v>
      </c>
      <c r="H27" s="18">
        <v>0</v>
      </c>
      <c r="I27" s="19">
        <v>0</v>
      </c>
    </row>
    <row r="28" spans="1:9" x14ac:dyDescent="0.2">
      <c r="A28" s="22" t="s">
        <v>79</v>
      </c>
      <c r="B28" s="23" t="s">
        <v>80</v>
      </c>
      <c r="C28" s="18">
        <v>0</v>
      </c>
      <c r="D28" s="19">
        <v>0</v>
      </c>
      <c r="E28" s="17"/>
      <c r="F28" s="22"/>
      <c r="G28" s="23"/>
      <c r="H28" s="18"/>
      <c r="I28" s="19"/>
    </row>
    <row r="29" spans="1:9" x14ac:dyDescent="0.2">
      <c r="A29" s="22" t="s">
        <v>81</v>
      </c>
      <c r="B29" s="23" t="s">
        <v>82</v>
      </c>
      <c r="C29" s="18">
        <v>0</v>
      </c>
      <c r="D29" s="19">
        <v>0</v>
      </c>
      <c r="E29" s="17"/>
      <c r="F29" s="13" t="s">
        <v>83</v>
      </c>
      <c r="G29" s="14" t="s">
        <v>84</v>
      </c>
      <c r="H29" s="20">
        <f>SUM(H30:H31)</f>
        <v>0</v>
      </c>
      <c r="I29" s="21">
        <f>SUM(I30:I31)</f>
        <v>0</v>
      </c>
    </row>
    <row r="30" spans="1:9" x14ac:dyDescent="0.2">
      <c r="A30" s="22" t="s">
        <v>85</v>
      </c>
      <c r="B30" s="23" t="s">
        <v>86</v>
      </c>
      <c r="C30" s="18">
        <v>0</v>
      </c>
      <c r="D30" s="19">
        <v>0</v>
      </c>
      <c r="E30" s="17"/>
      <c r="F30" s="22" t="s">
        <v>87</v>
      </c>
      <c r="G30" s="23" t="s">
        <v>88</v>
      </c>
      <c r="H30" s="18">
        <v>0</v>
      </c>
      <c r="I30" s="19">
        <v>0</v>
      </c>
    </row>
    <row r="31" spans="1:9" x14ac:dyDescent="0.2">
      <c r="A31" s="22" t="s">
        <v>89</v>
      </c>
      <c r="B31" s="23" t="s">
        <v>90</v>
      </c>
      <c r="C31" s="18">
        <v>0</v>
      </c>
      <c r="D31" s="19">
        <v>0</v>
      </c>
      <c r="E31" s="17"/>
      <c r="F31" s="22" t="s">
        <v>91</v>
      </c>
      <c r="G31" s="23" t="s">
        <v>92</v>
      </c>
      <c r="H31" s="18">
        <v>0</v>
      </c>
      <c r="I31" s="19">
        <v>0</v>
      </c>
    </row>
    <row r="32" spans="1:9" x14ac:dyDescent="0.2">
      <c r="A32" s="22"/>
      <c r="B32" s="23"/>
      <c r="C32" s="18"/>
      <c r="D32" s="19"/>
      <c r="E32" s="17"/>
      <c r="F32" s="22"/>
      <c r="G32" s="23"/>
      <c r="H32" s="18"/>
      <c r="I32" s="19"/>
    </row>
    <row r="33" spans="1:9" x14ac:dyDescent="0.2">
      <c r="A33" s="13" t="s">
        <v>93</v>
      </c>
      <c r="B33" s="14" t="s">
        <v>94</v>
      </c>
      <c r="C33" s="20">
        <f>SUM(C34:C38)</f>
        <v>0</v>
      </c>
      <c r="D33" s="21">
        <f>SUM(D34:D38)</f>
        <v>0</v>
      </c>
      <c r="E33" s="17"/>
      <c r="F33" s="13" t="s">
        <v>95</v>
      </c>
      <c r="G33" s="14" t="s">
        <v>96</v>
      </c>
      <c r="H33" s="20">
        <f>SUM(H34:H36)</f>
        <v>0</v>
      </c>
      <c r="I33" s="21">
        <f>SUM(I34:I36)</f>
        <v>1866187.24</v>
      </c>
    </row>
    <row r="34" spans="1:9" x14ac:dyDescent="0.2">
      <c r="A34" s="22" t="s">
        <v>97</v>
      </c>
      <c r="B34" s="23" t="s">
        <v>98</v>
      </c>
      <c r="C34" s="18">
        <v>0</v>
      </c>
      <c r="D34" s="19">
        <v>0</v>
      </c>
      <c r="E34" s="17"/>
      <c r="F34" s="22" t="s">
        <v>99</v>
      </c>
      <c r="G34" s="23" t="s">
        <v>100</v>
      </c>
      <c r="H34" s="18">
        <v>0</v>
      </c>
      <c r="I34" s="19">
        <v>1866187.24</v>
      </c>
    </row>
    <row r="35" spans="1:9" x14ac:dyDescent="0.2">
      <c r="A35" s="22" t="s">
        <v>101</v>
      </c>
      <c r="B35" s="23" t="s">
        <v>102</v>
      </c>
      <c r="C35" s="18">
        <v>0</v>
      </c>
      <c r="D35" s="19">
        <v>0</v>
      </c>
      <c r="E35" s="17"/>
      <c r="F35" s="22" t="s">
        <v>103</v>
      </c>
      <c r="G35" s="23" t="s">
        <v>104</v>
      </c>
      <c r="H35" s="18">
        <v>0</v>
      </c>
      <c r="I35" s="19">
        <v>0</v>
      </c>
    </row>
    <row r="36" spans="1:9" x14ac:dyDescent="0.2">
      <c r="A36" s="22" t="s">
        <v>105</v>
      </c>
      <c r="B36" s="23" t="s">
        <v>106</v>
      </c>
      <c r="C36" s="18">
        <v>0</v>
      </c>
      <c r="D36" s="19">
        <v>0</v>
      </c>
      <c r="E36" s="17"/>
      <c r="F36" s="22" t="s">
        <v>107</v>
      </c>
      <c r="G36" s="23" t="s">
        <v>108</v>
      </c>
      <c r="H36" s="18">
        <v>0</v>
      </c>
      <c r="I36" s="19">
        <v>0</v>
      </c>
    </row>
    <row r="37" spans="1:9" x14ac:dyDescent="0.2">
      <c r="A37" s="22" t="s">
        <v>109</v>
      </c>
      <c r="B37" s="23" t="s">
        <v>110</v>
      </c>
      <c r="C37" s="18">
        <v>0</v>
      </c>
      <c r="D37" s="19">
        <v>0</v>
      </c>
      <c r="E37" s="17"/>
      <c r="F37" s="22"/>
      <c r="G37" s="23"/>
      <c r="H37" s="18"/>
      <c r="I37" s="19"/>
    </row>
    <row r="38" spans="1:9" x14ac:dyDescent="0.2">
      <c r="A38" s="22" t="s">
        <v>111</v>
      </c>
      <c r="B38" s="23" t="s">
        <v>112</v>
      </c>
      <c r="C38" s="18">
        <v>0</v>
      </c>
      <c r="D38" s="19">
        <v>0</v>
      </c>
      <c r="E38" s="17"/>
      <c r="F38" s="13" t="s">
        <v>113</v>
      </c>
      <c r="G38" s="14" t="s">
        <v>114</v>
      </c>
      <c r="H38" s="20">
        <f>SUM(H39:H44)</f>
        <v>0</v>
      </c>
      <c r="I38" s="21">
        <f>SUM(I39:I44)</f>
        <v>0</v>
      </c>
    </row>
    <row r="39" spans="1:9" x14ac:dyDescent="0.2">
      <c r="A39" s="22"/>
      <c r="B39" s="23"/>
      <c r="C39" s="18"/>
      <c r="D39" s="19"/>
      <c r="E39" s="17"/>
      <c r="F39" s="22" t="s">
        <v>115</v>
      </c>
      <c r="G39" s="23" t="s">
        <v>116</v>
      </c>
      <c r="H39" s="18">
        <v>0</v>
      </c>
      <c r="I39" s="19">
        <v>0</v>
      </c>
    </row>
    <row r="40" spans="1:9" x14ac:dyDescent="0.2">
      <c r="A40" s="13" t="s">
        <v>117</v>
      </c>
      <c r="B40" s="14" t="s">
        <v>118</v>
      </c>
      <c r="C40" s="20">
        <f>C41</f>
        <v>0</v>
      </c>
      <c r="D40" s="21">
        <f>D41</f>
        <v>0</v>
      </c>
      <c r="E40" s="17"/>
      <c r="F40" s="22" t="s">
        <v>119</v>
      </c>
      <c r="G40" s="23" t="s">
        <v>120</v>
      </c>
      <c r="H40" s="18">
        <v>0</v>
      </c>
      <c r="I40" s="19">
        <v>0</v>
      </c>
    </row>
    <row r="41" spans="1:9" x14ac:dyDescent="0.2">
      <c r="A41" s="22" t="s">
        <v>121</v>
      </c>
      <c r="B41" s="23" t="s">
        <v>122</v>
      </c>
      <c r="C41" s="18">
        <v>0</v>
      </c>
      <c r="D41" s="19">
        <v>0</v>
      </c>
      <c r="E41" s="17"/>
      <c r="F41" s="22" t="s">
        <v>123</v>
      </c>
      <c r="G41" s="23" t="s">
        <v>124</v>
      </c>
      <c r="H41" s="18">
        <v>0</v>
      </c>
      <c r="I41" s="19">
        <v>0</v>
      </c>
    </row>
    <row r="42" spans="1:9" x14ac:dyDescent="0.2">
      <c r="A42" s="22"/>
      <c r="B42" s="23"/>
      <c r="C42" s="18"/>
      <c r="D42" s="19"/>
      <c r="E42" s="17"/>
      <c r="F42" s="22" t="s">
        <v>125</v>
      </c>
      <c r="G42" s="23" t="s">
        <v>126</v>
      </c>
      <c r="H42" s="18">
        <v>0</v>
      </c>
      <c r="I42" s="19">
        <v>0</v>
      </c>
    </row>
    <row r="43" spans="1:9" x14ac:dyDescent="0.2">
      <c r="A43" s="13" t="s">
        <v>127</v>
      </c>
      <c r="B43" s="14" t="s">
        <v>128</v>
      </c>
      <c r="C43" s="20">
        <f>SUM(C44:C45)</f>
        <v>0</v>
      </c>
      <c r="D43" s="21">
        <f>SUM(D44:D45)</f>
        <v>0</v>
      </c>
      <c r="E43" s="17"/>
      <c r="F43" s="22" t="s">
        <v>129</v>
      </c>
      <c r="G43" s="23" t="s">
        <v>130</v>
      </c>
      <c r="H43" s="18">
        <v>0</v>
      </c>
      <c r="I43" s="19">
        <v>0</v>
      </c>
    </row>
    <row r="44" spans="1:9" x14ac:dyDescent="0.2">
      <c r="A44" s="22" t="s">
        <v>131</v>
      </c>
      <c r="B44" s="23" t="s">
        <v>132</v>
      </c>
      <c r="C44" s="18">
        <v>0</v>
      </c>
      <c r="D44" s="19">
        <v>0</v>
      </c>
      <c r="E44" s="17"/>
      <c r="F44" s="22" t="s">
        <v>133</v>
      </c>
      <c r="G44" s="23" t="s">
        <v>134</v>
      </c>
      <c r="H44" s="18">
        <v>0</v>
      </c>
      <c r="I44" s="19">
        <v>0</v>
      </c>
    </row>
    <row r="45" spans="1:9" x14ac:dyDescent="0.2">
      <c r="A45" s="22" t="s">
        <v>135</v>
      </c>
      <c r="B45" s="23" t="s">
        <v>136</v>
      </c>
      <c r="C45" s="18">
        <v>0</v>
      </c>
      <c r="D45" s="19">
        <v>0</v>
      </c>
      <c r="E45" s="17"/>
      <c r="F45" s="22"/>
      <c r="G45" s="23"/>
      <c r="H45" s="18"/>
      <c r="I45" s="19"/>
    </row>
    <row r="46" spans="1:9" x14ac:dyDescent="0.2">
      <c r="A46" s="22"/>
      <c r="B46" s="23"/>
      <c r="C46" s="18"/>
      <c r="D46" s="19"/>
      <c r="E46" s="17"/>
      <c r="F46" s="13" t="s">
        <v>137</v>
      </c>
      <c r="G46" s="14" t="s">
        <v>138</v>
      </c>
      <c r="H46" s="20">
        <f>SUM(H47:H49)</f>
        <v>0</v>
      </c>
      <c r="I46" s="21">
        <f>SUM(I47:I49)</f>
        <v>0</v>
      </c>
    </row>
    <row r="47" spans="1:9" x14ac:dyDescent="0.2">
      <c r="A47" s="13" t="s">
        <v>139</v>
      </c>
      <c r="B47" s="14" t="s">
        <v>140</v>
      </c>
      <c r="C47" s="20">
        <f>SUM(C48:C51)</f>
        <v>0</v>
      </c>
      <c r="D47" s="21">
        <f>SUM(D48:D51)</f>
        <v>0</v>
      </c>
      <c r="E47" s="17"/>
      <c r="F47" s="22" t="s">
        <v>141</v>
      </c>
      <c r="G47" s="23" t="s">
        <v>142</v>
      </c>
      <c r="H47" s="18">
        <v>0</v>
      </c>
      <c r="I47" s="19">
        <v>0</v>
      </c>
    </row>
    <row r="48" spans="1:9" x14ac:dyDescent="0.2">
      <c r="A48" s="22" t="s">
        <v>143</v>
      </c>
      <c r="B48" s="23" t="s">
        <v>144</v>
      </c>
      <c r="C48" s="18">
        <v>0</v>
      </c>
      <c r="D48" s="19">
        <v>0</v>
      </c>
      <c r="E48" s="17"/>
      <c r="F48" s="22" t="s">
        <v>145</v>
      </c>
      <c r="G48" s="23" t="s">
        <v>146</v>
      </c>
      <c r="H48" s="18">
        <v>0</v>
      </c>
      <c r="I48" s="19">
        <v>0</v>
      </c>
    </row>
    <row r="49" spans="1:9" x14ac:dyDescent="0.2">
      <c r="A49" s="22" t="s">
        <v>147</v>
      </c>
      <c r="B49" s="23" t="s">
        <v>148</v>
      </c>
      <c r="C49" s="18">
        <v>0</v>
      </c>
      <c r="D49" s="19">
        <v>0</v>
      </c>
      <c r="E49" s="17"/>
      <c r="F49" s="22" t="s">
        <v>149</v>
      </c>
      <c r="G49" s="23" t="s">
        <v>150</v>
      </c>
      <c r="H49" s="18">
        <v>0</v>
      </c>
      <c r="I49" s="19">
        <v>0</v>
      </c>
    </row>
    <row r="50" spans="1:9" x14ac:dyDescent="0.2">
      <c r="A50" s="22" t="s">
        <v>151</v>
      </c>
      <c r="B50" s="23" t="s">
        <v>152</v>
      </c>
      <c r="C50" s="18">
        <v>0</v>
      </c>
      <c r="D50" s="19">
        <v>0</v>
      </c>
      <c r="E50" s="17"/>
      <c r="F50" s="22"/>
      <c r="G50" s="23"/>
      <c r="H50" s="18"/>
      <c r="I50" s="19"/>
    </row>
    <row r="51" spans="1:9" x14ac:dyDescent="0.2">
      <c r="A51" s="22">
        <v>1194</v>
      </c>
      <c r="B51" s="24" t="s">
        <v>153</v>
      </c>
      <c r="C51" s="18">
        <v>0</v>
      </c>
      <c r="D51" s="18">
        <v>0</v>
      </c>
      <c r="E51" s="17"/>
      <c r="F51" s="13" t="s">
        <v>154</v>
      </c>
      <c r="G51" s="14" t="s">
        <v>155</v>
      </c>
      <c r="H51" s="20">
        <f>SUM(H52:H54)</f>
        <v>0</v>
      </c>
      <c r="I51" s="21">
        <f>SUM(I52:I54)</f>
        <v>0</v>
      </c>
    </row>
    <row r="52" spans="1:9" x14ac:dyDescent="0.2">
      <c r="A52" s="22"/>
      <c r="B52" s="25" t="s">
        <v>156</v>
      </c>
      <c r="C52" s="26">
        <f>C8+C17+C26+C33+C40+C43+C47</f>
        <v>9126408.2400000002</v>
      </c>
      <c r="D52" s="27">
        <f>D8+D17+D26+D33+D40+D43+D47</f>
        <v>979382.41999999993</v>
      </c>
      <c r="E52" s="28"/>
      <c r="F52" s="22" t="s">
        <v>157</v>
      </c>
      <c r="G52" s="23" t="s">
        <v>158</v>
      </c>
      <c r="H52" s="18">
        <v>0</v>
      </c>
      <c r="I52" s="19">
        <v>0</v>
      </c>
    </row>
    <row r="53" spans="1:9" x14ac:dyDescent="0.2">
      <c r="A53" s="22"/>
      <c r="B53" s="23"/>
      <c r="C53" s="18"/>
      <c r="D53" s="19"/>
      <c r="E53" s="28"/>
      <c r="F53" s="22" t="s">
        <v>159</v>
      </c>
      <c r="G53" s="23" t="s">
        <v>160</v>
      </c>
      <c r="H53" s="18">
        <v>0</v>
      </c>
      <c r="I53" s="19">
        <v>0</v>
      </c>
    </row>
    <row r="54" spans="1:9" x14ac:dyDescent="0.2">
      <c r="A54" s="13"/>
      <c r="B54" s="14" t="s">
        <v>161</v>
      </c>
      <c r="C54" s="15"/>
      <c r="D54" s="16"/>
      <c r="E54" s="17"/>
      <c r="F54" s="22" t="s">
        <v>162</v>
      </c>
      <c r="G54" s="23" t="s">
        <v>163</v>
      </c>
      <c r="H54" s="18">
        <v>0</v>
      </c>
      <c r="I54" s="19">
        <v>0</v>
      </c>
    </row>
    <row r="55" spans="1:9" x14ac:dyDescent="0.2">
      <c r="A55" s="13" t="s">
        <v>164</v>
      </c>
      <c r="B55" s="14" t="s">
        <v>165</v>
      </c>
      <c r="C55" s="20">
        <f>SUM(C56:C59)</f>
        <v>0</v>
      </c>
      <c r="D55" s="21">
        <f>SUM(D56:D59)</f>
        <v>0</v>
      </c>
      <c r="E55" s="17"/>
      <c r="F55" s="22"/>
      <c r="G55" s="23"/>
      <c r="H55" s="18"/>
      <c r="I55" s="19"/>
    </row>
    <row r="56" spans="1:9" x14ac:dyDescent="0.2">
      <c r="A56" s="22" t="s">
        <v>166</v>
      </c>
      <c r="B56" s="23" t="s">
        <v>167</v>
      </c>
      <c r="C56" s="18">
        <v>0</v>
      </c>
      <c r="D56" s="19">
        <v>0</v>
      </c>
      <c r="E56" s="17"/>
      <c r="F56" s="22"/>
      <c r="G56" s="25" t="s">
        <v>168</v>
      </c>
      <c r="H56" s="26">
        <f>H8+H19+H24+H29+H33+H38+H46+H51</f>
        <v>6383246.2799999993</v>
      </c>
      <c r="I56" s="27">
        <f>I8+I19+I24+I29+I33+I38+I46+I51</f>
        <v>8949261.8599999994</v>
      </c>
    </row>
    <row r="57" spans="1:9" x14ac:dyDescent="0.2">
      <c r="A57" s="22" t="s">
        <v>169</v>
      </c>
      <c r="B57" s="23" t="s">
        <v>170</v>
      </c>
      <c r="C57" s="18">
        <v>0</v>
      </c>
      <c r="D57" s="19">
        <v>0</v>
      </c>
      <c r="E57" s="17"/>
      <c r="F57" s="22"/>
      <c r="G57" s="23"/>
      <c r="H57" s="18"/>
      <c r="I57" s="19"/>
    </row>
    <row r="58" spans="1:9" x14ac:dyDescent="0.2">
      <c r="A58" s="22" t="s">
        <v>171</v>
      </c>
      <c r="B58" s="23" t="s">
        <v>172</v>
      </c>
      <c r="C58" s="18">
        <v>0</v>
      </c>
      <c r="D58" s="19">
        <v>0</v>
      </c>
      <c r="E58" s="17"/>
      <c r="F58" s="13"/>
      <c r="G58" s="14" t="s">
        <v>173</v>
      </c>
      <c r="H58" s="15"/>
      <c r="I58" s="16"/>
    </row>
    <row r="59" spans="1:9" x14ac:dyDescent="0.2">
      <c r="A59" s="22" t="s">
        <v>174</v>
      </c>
      <c r="B59" s="23" t="s">
        <v>175</v>
      </c>
      <c r="C59" s="18">
        <v>0</v>
      </c>
      <c r="D59" s="19">
        <v>0</v>
      </c>
      <c r="E59" s="17"/>
      <c r="F59" s="13" t="s">
        <v>176</v>
      </c>
      <c r="G59" s="14" t="s">
        <v>177</v>
      </c>
      <c r="H59" s="20">
        <f>SUM(H60:H61)</f>
        <v>0</v>
      </c>
      <c r="I59" s="21">
        <f>SUM(I60:I61)</f>
        <v>0</v>
      </c>
    </row>
    <row r="60" spans="1:9" x14ac:dyDescent="0.2">
      <c r="A60" s="22"/>
      <c r="B60" s="23"/>
      <c r="C60" s="18"/>
      <c r="D60" s="19"/>
      <c r="E60" s="17"/>
      <c r="F60" s="22" t="s">
        <v>178</v>
      </c>
      <c r="G60" s="23" t="s">
        <v>179</v>
      </c>
      <c r="H60" s="18">
        <v>0</v>
      </c>
      <c r="I60" s="19">
        <v>0</v>
      </c>
    </row>
    <row r="61" spans="1:9" x14ac:dyDescent="0.2">
      <c r="A61" s="13" t="s">
        <v>180</v>
      </c>
      <c r="B61" s="14" t="s">
        <v>181</v>
      </c>
      <c r="C61" s="20">
        <f>SUM(C62:C66)</f>
        <v>0</v>
      </c>
      <c r="D61" s="21">
        <f>SUM(D62:D66)</f>
        <v>0</v>
      </c>
      <c r="E61" s="17"/>
      <c r="F61" s="22" t="s">
        <v>182</v>
      </c>
      <c r="G61" s="23" t="s">
        <v>183</v>
      </c>
      <c r="H61" s="18">
        <v>0</v>
      </c>
      <c r="I61" s="19">
        <v>0</v>
      </c>
    </row>
    <row r="62" spans="1:9" x14ac:dyDescent="0.2">
      <c r="A62" s="22" t="s">
        <v>184</v>
      </c>
      <c r="B62" s="23" t="s">
        <v>185</v>
      </c>
      <c r="C62" s="18">
        <v>0</v>
      </c>
      <c r="D62" s="19">
        <v>0</v>
      </c>
      <c r="E62" s="17"/>
      <c r="F62" s="22"/>
      <c r="G62" s="23"/>
      <c r="H62" s="18"/>
      <c r="I62" s="19"/>
    </row>
    <row r="63" spans="1:9" x14ac:dyDescent="0.2">
      <c r="A63" s="22" t="s">
        <v>186</v>
      </c>
      <c r="B63" s="23" t="s">
        <v>187</v>
      </c>
      <c r="C63" s="18">
        <v>0</v>
      </c>
      <c r="D63" s="19">
        <v>0</v>
      </c>
      <c r="E63" s="17"/>
      <c r="F63" s="13" t="s">
        <v>188</v>
      </c>
      <c r="G63" s="14" t="s">
        <v>189</v>
      </c>
      <c r="H63" s="20">
        <f>SUM(H64:H66)</f>
        <v>0</v>
      </c>
      <c r="I63" s="21">
        <f>SUM(I64:I66)</f>
        <v>0</v>
      </c>
    </row>
    <row r="64" spans="1:9" x14ac:dyDescent="0.2">
      <c r="A64" s="22" t="s">
        <v>190</v>
      </c>
      <c r="B64" s="23" t="s">
        <v>191</v>
      </c>
      <c r="C64" s="18">
        <v>0</v>
      </c>
      <c r="D64" s="19">
        <v>0</v>
      </c>
      <c r="E64" s="17"/>
      <c r="F64" s="22" t="s">
        <v>192</v>
      </c>
      <c r="G64" s="23" t="s">
        <v>193</v>
      </c>
      <c r="H64" s="18">
        <v>0</v>
      </c>
      <c r="I64" s="19">
        <v>0</v>
      </c>
    </row>
    <row r="65" spans="1:9" x14ac:dyDescent="0.2">
      <c r="A65" s="22" t="s">
        <v>194</v>
      </c>
      <c r="B65" s="23" t="s">
        <v>195</v>
      </c>
      <c r="C65" s="18">
        <v>0</v>
      </c>
      <c r="D65" s="19">
        <v>0</v>
      </c>
      <c r="E65" s="17"/>
      <c r="F65" s="22" t="s">
        <v>196</v>
      </c>
      <c r="G65" s="23" t="s">
        <v>197</v>
      </c>
      <c r="H65" s="18">
        <v>0</v>
      </c>
      <c r="I65" s="19">
        <v>0</v>
      </c>
    </row>
    <row r="66" spans="1:9" x14ac:dyDescent="0.2">
      <c r="A66" s="22" t="s">
        <v>198</v>
      </c>
      <c r="B66" s="23" t="s">
        <v>199</v>
      </c>
      <c r="C66" s="18">
        <v>0</v>
      </c>
      <c r="D66" s="19">
        <v>0</v>
      </c>
      <c r="E66" s="17"/>
      <c r="F66" s="22" t="s">
        <v>200</v>
      </c>
      <c r="G66" s="23" t="s">
        <v>201</v>
      </c>
      <c r="H66" s="18">
        <v>0</v>
      </c>
      <c r="I66" s="19">
        <v>0</v>
      </c>
    </row>
    <row r="67" spans="1:9" x14ac:dyDescent="0.2">
      <c r="A67" s="22"/>
      <c r="B67" s="23"/>
      <c r="C67" s="18"/>
      <c r="D67" s="19"/>
      <c r="E67" s="17"/>
      <c r="F67" s="22"/>
      <c r="G67" s="23"/>
      <c r="H67" s="18"/>
      <c r="I67" s="19"/>
    </row>
    <row r="68" spans="1:9" x14ac:dyDescent="0.2">
      <c r="A68" s="13" t="s">
        <v>202</v>
      </c>
      <c r="B68" s="14" t="s">
        <v>203</v>
      </c>
      <c r="C68" s="20">
        <f>SUM(C69:C75)</f>
        <v>106596206.55</v>
      </c>
      <c r="D68" s="21">
        <f>SUM(D69:D75)</f>
        <v>104794016.78</v>
      </c>
      <c r="E68" s="17"/>
      <c r="F68" s="13" t="s">
        <v>204</v>
      </c>
      <c r="G68" s="14" t="s">
        <v>205</v>
      </c>
      <c r="H68" s="20">
        <f>SUM(H69:H73)</f>
        <v>16278603.93</v>
      </c>
      <c r="I68" s="21">
        <f>SUM(I69:I73)</f>
        <v>16278603.93</v>
      </c>
    </row>
    <row r="69" spans="1:9" x14ac:dyDescent="0.2">
      <c r="A69" s="22" t="s">
        <v>206</v>
      </c>
      <c r="B69" s="23" t="s">
        <v>207</v>
      </c>
      <c r="C69" s="18">
        <v>365000</v>
      </c>
      <c r="D69" s="19">
        <v>365000</v>
      </c>
      <c r="E69" s="17"/>
      <c r="F69" s="22" t="s">
        <v>208</v>
      </c>
      <c r="G69" s="23" t="s">
        <v>209</v>
      </c>
      <c r="H69" s="18">
        <v>0</v>
      </c>
      <c r="I69" s="19">
        <v>0</v>
      </c>
    </row>
    <row r="70" spans="1:9" x14ac:dyDescent="0.2">
      <c r="A70" s="22" t="s">
        <v>210</v>
      </c>
      <c r="B70" s="23" t="s">
        <v>211</v>
      </c>
      <c r="C70" s="18">
        <v>0</v>
      </c>
      <c r="D70" s="19">
        <v>0</v>
      </c>
      <c r="E70" s="17"/>
      <c r="F70" s="22" t="s">
        <v>212</v>
      </c>
      <c r="G70" s="23" t="s">
        <v>213</v>
      </c>
      <c r="H70" s="18">
        <v>0</v>
      </c>
      <c r="I70" s="19">
        <v>0</v>
      </c>
    </row>
    <row r="71" spans="1:9" x14ac:dyDescent="0.2">
      <c r="A71" s="22" t="s">
        <v>214</v>
      </c>
      <c r="B71" s="23" t="s">
        <v>215</v>
      </c>
      <c r="C71" s="18">
        <v>0</v>
      </c>
      <c r="D71" s="19">
        <v>0</v>
      </c>
      <c r="E71" s="17"/>
      <c r="F71" s="22" t="s">
        <v>216</v>
      </c>
      <c r="G71" s="23" t="s">
        <v>217</v>
      </c>
      <c r="H71" s="18">
        <v>16278603.93</v>
      </c>
      <c r="I71" s="19">
        <v>16278603.93</v>
      </c>
    </row>
    <row r="72" spans="1:9" x14ac:dyDescent="0.2">
      <c r="A72" s="22" t="s">
        <v>218</v>
      </c>
      <c r="B72" s="23" t="s">
        <v>219</v>
      </c>
      <c r="C72" s="18">
        <v>104429016.78</v>
      </c>
      <c r="D72" s="19">
        <v>104429016.78</v>
      </c>
      <c r="E72" s="17"/>
      <c r="F72" s="22" t="s">
        <v>220</v>
      </c>
      <c r="G72" s="23" t="s">
        <v>221</v>
      </c>
      <c r="H72" s="18">
        <v>0</v>
      </c>
      <c r="I72" s="19">
        <v>0</v>
      </c>
    </row>
    <row r="73" spans="1:9" x14ac:dyDescent="0.2">
      <c r="A73" s="22" t="s">
        <v>222</v>
      </c>
      <c r="B73" s="23" t="s">
        <v>223</v>
      </c>
      <c r="C73" s="18">
        <v>1802189.77</v>
      </c>
      <c r="D73" s="19">
        <v>0</v>
      </c>
      <c r="E73" s="17"/>
      <c r="F73" s="22" t="s">
        <v>224</v>
      </c>
      <c r="G73" s="23" t="s">
        <v>225</v>
      </c>
      <c r="H73" s="18">
        <v>0</v>
      </c>
      <c r="I73" s="19">
        <v>0</v>
      </c>
    </row>
    <row r="74" spans="1:9" x14ac:dyDescent="0.2">
      <c r="A74" s="22" t="s">
        <v>226</v>
      </c>
      <c r="B74" s="23" t="s">
        <v>227</v>
      </c>
      <c r="C74" s="18">
        <v>0</v>
      </c>
      <c r="D74" s="19">
        <v>0</v>
      </c>
      <c r="E74" s="17"/>
      <c r="F74" s="22"/>
      <c r="G74" s="23"/>
      <c r="H74" s="18"/>
      <c r="I74" s="19"/>
    </row>
    <row r="75" spans="1:9" x14ac:dyDescent="0.2">
      <c r="A75" s="22" t="s">
        <v>228</v>
      </c>
      <c r="B75" s="23" t="s">
        <v>229</v>
      </c>
      <c r="C75" s="18">
        <v>0</v>
      </c>
      <c r="D75" s="19">
        <v>0</v>
      </c>
      <c r="E75" s="17"/>
      <c r="F75" s="13" t="s">
        <v>230</v>
      </c>
      <c r="G75" s="14" t="s">
        <v>231</v>
      </c>
      <c r="H75" s="20">
        <f>SUM(H76:H78)</f>
        <v>0</v>
      </c>
      <c r="I75" s="21">
        <f>SUM(I76:I78)</f>
        <v>0</v>
      </c>
    </row>
    <row r="76" spans="1:9" x14ac:dyDescent="0.2">
      <c r="A76" s="22"/>
      <c r="B76" s="23"/>
      <c r="C76" s="18"/>
      <c r="D76" s="19"/>
      <c r="E76" s="17"/>
      <c r="F76" s="22" t="s">
        <v>232</v>
      </c>
      <c r="G76" s="23" t="s">
        <v>233</v>
      </c>
      <c r="H76" s="18">
        <v>0</v>
      </c>
      <c r="I76" s="19">
        <v>0</v>
      </c>
    </row>
    <row r="77" spans="1:9" x14ac:dyDescent="0.2">
      <c r="A77" s="13" t="s">
        <v>234</v>
      </c>
      <c r="B77" s="14" t="s">
        <v>235</v>
      </c>
      <c r="C77" s="20">
        <f>SUM(C78:C85)</f>
        <v>8735965.8000000007</v>
      </c>
      <c r="D77" s="21">
        <f>SUM(D78:D85)</f>
        <v>7504582.1400000006</v>
      </c>
      <c r="E77" s="17"/>
      <c r="F77" s="22" t="s">
        <v>236</v>
      </c>
      <c r="G77" s="23" t="s">
        <v>237</v>
      </c>
      <c r="H77" s="18">
        <v>0</v>
      </c>
      <c r="I77" s="19">
        <v>0</v>
      </c>
    </row>
    <row r="78" spans="1:9" x14ac:dyDescent="0.2">
      <c r="A78" s="22" t="s">
        <v>238</v>
      </c>
      <c r="B78" s="23" t="s">
        <v>239</v>
      </c>
      <c r="C78" s="18">
        <v>1128589.98</v>
      </c>
      <c r="D78" s="19">
        <v>711504.08</v>
      </c>
      <c r="E78" s="17"/>
      <c r="F78" s="22" t="s">
        <v>240</v>
      </c>
      <c r="G78" s="23" t="s">
        <v>241</v>
      </c>
      <c r="H78" s="18">
        <v>0</v>
      </c>
      <c r="I78" s="19">
        <v>0</v>
      </c>
    </row>
    <row r="79" spans="1:9" x14ac:dyDescent="0.2">
      <c r="A79" s="22" t="s">
        <v>242</v>
      </c>
      <c r="B79" s="23" t="s">
        <v>243</v>
      </c>
      <c r="C79" s="18">
        <v>201237.15</v>
      </c>
      <c r="D79" s="19">
        <v>179375.14</v>
      </c>
      <c r="E79" s="17"/>
      <c r="F79" s="22"/>
      <c r="G79" s="23"/>
      <c r="H79" s="18"/>
      <c r="I79" s="19"/>
    </row>
    <row r="80" spans="1:9" x14ac:dyDescent="0.2">
      <c r="A80" s="22" t="s">
        <v>244</v>
      </c>
      <c r="B80" s="23" t="s">
        <v>245</v>
      </c>
      <c r="C80" s="18">
        <v>812</v>
      </c>
      <c r="D80" s="19">
        <v>812</v>
      </c>
      <c r="E80" s="17"/>
      <c r="F80" s="13" t="s">
        <v>246</v>
      </c>
      <c r="G80" s="14" t="s">
        <v>247</v>
      </c>
      <c r="H80" s="20">
        <f>SUM(H81:H86)</f>
        <v>0</v>
      </c>
      <c r="I80" s="21">
        <f>SUM(I81:I86)</f>
        <v>0</v>
      </c>
    </row>
    <row r="81" spans="1:9" x14ac:dyDescent="0.2">
      <c r="A81" s="22" t="s">
        <v>248</v>
      </c>
      <c r="B81" s="29" t="s">
        <v>249</v>
      </c>
      <c r="C81" s="18">
        <v>1728316.01</v>
      </c>
      <c r="D81" s="19">
        <v>1109816.01</v>
      </c>
      <c r="E81" s="17"/>
      <c r="F81" s="22" t="s">
        <v>250</v>
      </c>
      <c r="G81" s="23" t="s">
        <v>251</v>
      </c>
      <c r="H81" s="18">
        <v>0</v>
      </c>
      <c r="I81" s="19">
        <v>0</v>
      </c>
    </row>
    <row r="82" spans="1:9" x14ac:dyDescent="0.2">
      <c r="A82" s="22" t="s">
        <v>252</v>
      </c>
      <c r="B82" s="23" t="s">
        <v>253</v>
      </c>
      <c r="C82" s="18">
        <v>0</v>
      </c>
      <c r="D82" s="19">
        <v>0</v>
      </c>
      <c r="E82" s="17"/>
      <c r="F82" s="22" t="s">
        <v>254</v>
      </c>
      <c r="G82" s="23" t="s">
        <v>255</v>
      </c>
      <c r="H82" s="18">
        <v>0</v>
      </c>
      <c r="I82" s="19">
        <v>0</v>
      </c>
    </row>
    <row r="83" spans="1:9" x14ac:dyDescent="0.2">
      <c r="A83" s="22" t="s">
        <v>256</v>
      </c>
      <c r="B83" s="23" t="s">
        <v>257</v>
      </c>
      <c r="C83" s="18">
        <v>5673320.6600000001</v>
      </c>
      <c r="D83" s="19">
        <v>5499384.9100000001</v>
      </c>
      <c r="E83" s="17"/>
      <c r="F83" s="22" t="s">
        <v>258</v>
      </c>
      <c r="G83" s="23" t="s">
        <v>259</v>
      </c>
      <c r="H83" s="18">
        <v>0</v>
      </c>
      <c r="I83" s="19">
        <v>0</v>
      </c>
    </row>
    <row r="84" spans="1:9" x14ac:dyDescent="0.2">
      <c r="A84" s="22" t="s">
        <v>260</v>
      </c>
      <c r="B84" s="23" t="s">
        <v>261</v>
      </c>
      <c r="C84" s="18">
        <v>0</v>
      </c>
      <c r="D84" s="19">
        <v>0</v>
      </c>
      <c r="E84" s="17"/>
      <c r="F84" s="22" t="s">
        <v>262</v>
      </c>
      <c r="G84" s="23" t="s">
        <v>263</v>
      </c>
      <c r="H84" s="18">
        <v>0</v>
      </c>
      <c r="I84" s="19">
        <v>0</v>
      </c>
    </row>
    <row r="85" spans="1:9" x14ac:dyDescent="0.2">
      <c r="A85" s="22" t="s">
        <v>264</v>
      </c>
      <c r="B85" s="23" t="s">
        <v>265</v>
      </c>
      <c r="C85" s="18">
        <v>3690</v>
      </c>
      <c r="D85" s="19">
        <v>3690</v>
      </c>
      <c r="E85" s="17"/>
      <c r="F85" s="22" t="s">
        <v>266</v>
      </c>
      <c r="G85" s="23" t="s">
        <v>267</v>
      </c>
      <c r="H85" s="18">
        <v>0</v>
      </c>
      <c r="I85" s="19">
        <v>0</v>
      </c>
    </row>
    <row r="86" spans="1:9" x14ac:dyDescent="0.2">
      <c r="A86" s="22"/>
      <c r="B86" s="23"/>
      <c r="C86" s="18"/>
      <c r="D86" s="19"/>
      <c r="E86" s="17"/>
      <c r="F86" s="22" t="s">
        <v>268</v>
      </c>
      <c r="G86" s="23" t="s">
        <v>269</v>
      </c>
      <c r="H86" s="18">
        <v>0</v>
      </c>
      <c r="I86" s="19">
        <v>0</v>
      </c>
    </row>
    <row r="87" spans="1:9" x14ac:dyDescent="0.2">
      <c r="A87" s="13" t="s">
        <v>270</v>
      </c>
      <c r="B87" s="14" t="s">
        <v>271</v>
      </c>
      <c r="C87" s="20">
        <f>SUM(C88:C92)</f>
        <v>498516.96</v>
      </c>
      <c r="D87" s="21">
        <f>SUM(D88:D92)</f>
        <v>481841.96</v>
      </c>
      <c r="E87" s="17"/>
      <c r="F87" s="22"/>
      <c r="G87" s="23"/>
      <c r="H87" s="18"/>
      <c r="I87" s="19"/>
    </row>
    <row r="88" spans="1:9" x14ac:dyDescent="0.2">
      <c r="A88" s="22" t="s">
        <v>272</v>
      </c>
      <c r="B88" s="23" t="s">
        <v>273</v>
      </c>
      <c r="C88" s="18">
        <v>498516.96</v>
      </c>
      <c r="D88" s="19">
        <v>481841.96</v>
      </c>
      <c r="E88" s="17"/>
      <c r="F88" s="13" t="s">
        <v>274</v>
      </c>
      <c r="G88" s="14" t="s">
        <v>275</v>
      </c>
      <c r="H88" s="20">
        <f>SUM(H89:H92)</f>
        <v>0</v>
      </c>
      <c r="I88" s="21">
        <f>SUM(I89:I92)</f>
        <v>0</v>
      </c>
    </row>
    <row r="89" spans="1:9" x14ac:dyDescent="0.2">
      <c r="A89" s="22" t="s">
        <v>276</v>
      </c>
      <c r="B89" s="23" t="s">
        <v>277</v>
      </c>
      <c r="C89" s="18">
        <v>0</v>
      </c>
      <c r="D89" s="19">
        <v>0</v>
      </c>
      <c r="E89" s="17"/>
      <c r="F89" s="22" t="s">
        <v>278</v>
      </c>
      <c r="G89" s="23" t="s">
        <v>279</v>
      </c>
      <c r="H89" s="18">
        <v>0</v>
      </c>
      <c r="I89" s="19">
        <v>0</v>
      </c>
    </row>
    <row r="90" spans="1:9" x14ac:dyDescent="0.2">
      <c r="A90" s="22" t="s">
        <v>280</v>
      </c>
      <c r="B90" s="23" t="s">
        <v>281</v>
      </c>
      <c r="C90" s="18">
        <v>0</v>
      </c>
      <c r="D90" s="19">
        <v>0</v>
      </c>
      <c r="E90" s="17"/>
      <c r="F90" s="22" t="s">
        <v>282</v>
      </c>
      <c r="G90" s="23" t="s">
        <v>283</v>
      </c>
      <c r="H90" s="18">
        <v>0</v>
      </c>
      <c r="I90" s="19">
        <v>0</v>
      </c>
    </row>
    <row r="91" spans="1:9" x14ac:dyDescent="0.2">
      <c r="A91" s="22" t="s">
        <v>284</v>
      </c>
      <c r="B91" s="23" t="s">
        <v>285</v>
      </c>
      <c r="C91" s="18">
        <v>0</v>
      </c>
      <c r="D91" s="19">
        <v>0</v>
      </c>
      <c r="E91" s="17"/>
      <c r="F91" s="22" t="s">
        <v>286</v>
      </c>
      <c r="G91" s="23" t="s">
        <v>287</v>
      </c>
      <c r="H91" s="18">
        <v>0</v>
      </c>
      <c r="I91" s="19">
        <v>0</v>
      </c>
    </row>
    <row r="92" spans="1:9" x14ac:dyDescent="0.2">
      <c r="A92" s="22" t="s">
        <v>288</v>
      </c>
      <c r="B92" s="23" t="s">
        <v>289</v>
      </c>
      <c r="C92" s="18">
        <v>0</v>
      </c>
      <c r="D92" s="19">
        <v>0</v>
      </c>
      <c r="E92" s="17"/>
      <c r="F92" s="22" t="s">
        <v>290</v>
      </c>
      <c r="G92" s="23" t="s">
        <v>291</v>
      </c>
      <c r="H92" s="18">
        <v>0</v>
      </c>
      <c r="I92" s="19">
        <v>0</v>
      </c>
    </row>
    <row r="93" spans="1:9" x14ac:dyDescent="0.2">
      <c r="A93" s="22"/>
      <c r="B93" s="23"/>
      <c r="C93" s="18"/>
      <c r="D93" s="19"/>
      <c r="E93" s="17"/>
      <c r="F93" s="22"/>
      <c r="G93" s="23"/>
      <c r="H93" s="18"/>
      <c r="I93" s="19"/>
    </row>
    <row r="94" spans="1:9" x14ac:dyDescent="0.2">
      <c r="A94" s="13" t="s">
        <v>292</v>
      </c>
      <c r="B94" s="14" t="s">
        <v>293</v>
      </c>
      <c r="C94" s="20">
        <f>SUM(C95:C99)</f>
        <v>0</v>
      </c>
      <c r="D94" s="21">
        <f>SUM(D95:D99)</f>
        <v>0</v>
      </c>
      <c r="E94" s="17"/>
      <c r="F94" s="22"/>
      <c r="G94" s="25" t="s">
        <v>294</v>
      </c>
      <c r="H94" s="26">
        <f>H59+H63+H68+H75+H80+H88</f>
        <v>16278603.93</v>
      </c>
      <c r="I94" s="27">
        <f>I59+I63+I68+I75+I80+I88</f>
        <v>16278603.93</v>
      </c>
    </row>
    <row r="95" spans="1:9" x14ac:dyDescent="0.2">
      <c r="A95" s="22" t="s">
        <v>295</v>
      </c>
      <c r="B95" s="23" t="s">
        <v>296</v>
      </c>
      <c r="C95" s="18">
        <v>0</v>
      </c>
      <c r="D95" s="19">
        <v>0</v>
      </c>
      <c r="E95" s="17"/>
      <c r="F95" s="22"/>
      <c r="G95" s="25"/>
      <c r="H95" s="18"/>
      <c r="I95" s="19"/>
    </row>
    <row r="96" spans="1:9" ht="12.75" x14ac:dyDescent="0.2">
      <c r="A96" s="22" t="s">
        <v>297</v>
      </c>
      <c r="B96" s="23" t="s">
        <v>298</v>
      </c>
      <c r="C96" s="18">
        <v>0</v>
      </c>
      <c r="D96" s="19">
        <v>0</v>
      </c>
      <c r="E96" s="17"/>
      <c r="F96" s="22"/>
      <c r="G96" s="30" t="s">
        <v>299</v>
      </c>
      <c r="H96" s="31">
        <f>H56+H94</f>
        <v>22661850.210000001</v>
      </c>
      <c r="I96" s="32">
        <f>I56+I94</f>
        <v>25227865.789999999</v>
      </c>
    </row>
    <row r="97" spans="1:9" x14ac:dyDescent="0.2">
      <c r="A97" s="22" t="s">
        <v>300</v>
      </c>
      <c r="B97" s="23" t="s">
        <v>301</v>
      </c>
      <c r="C97" s="18">
        <v>0</v>
      </c>
      <c r="D97" s="19">
        <v>0</v>
      </c>
      <c r="E97" s="17"/>
      <c r="F97" s="22"/>
      <c r="G97" s="23"/>
      <c r="H97" s="18"/>
      <c r="I97" s="19"/>
    </row>
    <row r="98" spans="1:9" x14ac:dyDescent="0.2">
      <c r="A98" s="22" t="s">
        <v>302</v>
      </c>
      <c r="B98" s="23" t="s">
        <v>303</v>
      </c>
      <c r="C98" s="18">
        <v>0</v>
      </c>
      <c r="D98" s="19">
        <v>0</v>
      </c>
      <c r="E98" s="17"/>
      <c r="F98" s="13"/>
      <c r="G98" s="14" t="s">
        <v>304</v>
      </c>
      <c r="H98" s="18"/>
      <c r="I98" s="19"/>
    </row>
    <row r="99" spans="1:9" x14ac:dyDescent="0.2">
      <c r="A99" s="22" t="s">
        <v>305</v>
      </c>
      <c r="B99" s="23" t="s">
        <v>306</v>
      </c>
      <c r="C99" s="18">
        <v>0</v>
      </c>
      <c r="D99" s="19">
        <v>0</v>
      </c>
      <c r="E99" s="17"/>
      <c r="F99" s="13" t="s">
        <v>307</v>
      </c>
      <c r="G99" s="14" t="s">
        <v>308</v>
      </c>
      <c r="H99" s="20">
        <f>SUM(H100:H102)</f>
        <v>0</v>
      </c>
      <c r="I99" s="21">
        <f>SUM(I100:I102)</f>
        <v>0</v>
      </c>
    </row>
    <row r="100" spans="1:9" x14ac:dyDescent="0.2">
      <c r="A100" s="22"/>
      <c r="B100" s="23"/>
      <c r="C100" s="18"/>
      <c r="D100" s="19"/>
      <c r="E100" s="17"/>
      <c r="F100" s="22" t="s">
        <v>309</v>
      </c>
      <c r="G100" s="23" t="s">
        <v>310</v>
      </c>
      <c r="H100" s="18">
        <v>0</v>
      </c>
      <c r="I100" s="19">
        <v>0</v>
      </c>
    </row>
    <row r="101" spans="1:9" x14ac:dyDescent="0.2">
      <c r="A101" s="13" t="s">
        <v>311</v>
      </c>
      <c r="B101" s="14" t="s">
        <v>312</v>
      </c>
      <c r="C101" s="20">
        <f>SUM(C102:C107)</f>
        <v>0</v>
      </c>
      <c r="D101" s="21">
        <f>SUM(D102:D107)</f>
        <v>0</v>
      </c>
      <c r="E101" s="17"/>
      <c r="F101" s="22" t="s">
        <v>313</v>
      </c>
      <c r="G101" s="23" t="s">
        <v>314</v>
      </c>
      <c r="H101" s="18">
        <v>0</v>
      </c>
      <c r="I101" s="19">
        <v>0</v>
      </c>
    </row>
    <row r="102" spans="1:9" x14ac:dyDescent="0.2">
      <c r="A102" s="22" t="s">
        <v>315</v>
      </c>
      <c r="B102" s="23" t="s">
        <v>316</v>
      </c>
      <c r="C102" s="18">
        <v>0</v>
      </c>
      <c r="D102" s="19">
        <v>0</v>
      </c>
      <c r="E102" s="17"/>
      <c r="F102" s="22" t="s">
        <v>317</v>
      </c>
      <c r="G102" s="23" t="s">
        <v>318</v>
      </c>
      <c r="H102" s="18">
        <v>0</v>
      </c>
      <c r="I102" s="19">
        <v>0</v>
      </c>
    </row>
    <row r="103" spans="1:9" x14ac:dyDescent="0.2">
      <c r="A103" s="22" t="s">
        <v>319</v>
      </c>
      <c r="B103" s="23" t="s">
        <v>320</v>
      </c>
      <c r="C103" s="18">
        <v>0</v>
      </c>
      <c r="D103" s="19">
        <v>0</v>
      </c>
      <c r="E103" s="17"/>
      <c r="F103" s="22"/>
      <c r="G103" s="23"/>
      <c r="H103" s="18"/>
      <c r="I103" s="19"/>
    </row>
    <row r="104" spans="1:9" x14ac:dyDescent="0.2">
      <c r="A104" s="22" t="s">
        <v>321</v>
      </c>
      <c r="B104" s="23" t="s">
        <v>322</v>
      </c>
      <c r="C104" s="18">
        <v>0</v>
      </c>
      <c r="D104" s="19">
        <v>0</v>
      </c>
      <c r="E104" s="17"/>
      <c r="F104" s="13" t="s">
        <v>323</v>
      </c>
      <c r="G104" s="14" t="s">
        <v>324</v>
      </c>
      <c r="H104" s="20">
        <f>H105+H106+H107+H112+H116</f>
        <v>102295247.34</v>
      </c>
      <c r="I104" s="21">
        <f>I105+I106+I107+I112+I116</f>
        <v>88531957.510000005</v>
      </c>
    </row>
    <row r="105" spans="1:9" x14ac:dyDescent="0.2">
      <c r="A105" s="22" t="s">
        <v>325</v>
      </c>
      <c r="B105" s="23" t="s">
        <v>326</v>
      </c>
      <c r="C105" s="18">
        <v>0</v>
      </c>
      <c r="D105" s="19">
        <v>0</v>
      </c>
      <c r="E105" s="17"/>
      <c r="F105" s="22" t="s">
        <v>327</v>
      </c>
      <c r="G105" s="23" t="s">
        <v>328</v>
      </c>
      <c r="H105" s="18">
        <v>13372128.060000001</v>
      </c>
      <c r="I105" s="19">
        <v>12694065.949999999</v>
      </c>
    </row>
    <row r="106" spans="1:9" x14ac:dyDescent="0.2">
      <c r="A106" s="22" t="s">
        <v>329</v>
      </c>
      <c r="B106" s="23" t="s">
        <v>330</v>
      </c>
      <c r="C106" s="18">
        <v>0</v>
      </c>
      <c r="D106" s="19">
        <v>0</v>
      </c>
      <c r="E106" s="17"/>
      <c r="F106" s="22" t="s">
        <v>331</v>
      </c>
      <c r="G106" s="23" t="s">
        <v>332</v>
      </c>
      <c r="H106" s="18">
        <v>88923119.280000001</v>
      </c>
      <c r="I106" s="19">
        <v>75528261.030000001</v>
      </c>
    </row>
    <row r="107" spans="1:9" x14ac:dyDescent="0.2">
      <c r="A107" s="22" t="s">
        <v>333</v>
      </c>
      <c r="B107" s="23" t="s">
        <v>334</v>
      </c>
      <c r="C107" s="18">
        <v>0</v>
      </c>
      <c r="D107" s="19">
        <v>0</v>
      </c>
      <c r="E107" s="17"/>
      <c r="F107" s="13" t="s">
        <v>335</v>
      </c>
      <c r="G107" s="14" t="s">
        <v>336</v>
      </c>
      <c r="H107" s="20">
        <f>SUM(H108:H111)</f>
        <v>0</v>
      </c>
      <c r="I107" s="21">
        <f>SUM(I108:I111)</f>
        <v>0</v>
      </c>
    </row>
    <row r="108" spans="1:9" x14ac:dyDescent="0.2">
      <c r="A108" s="22"/>
      <c r="B108" s="23"/>
      <c r="C108" s="18"/>
      <c r="D108" s="19"/>
      <c r="E108" s="17"/>
      <c r="F108" s="22" t="s">
        <v>337</v>
      </c>
      <c r="G108" s="23" t="s">
        <v>338</v>
      </c>
      <c r="H108" s="18">
        <v>0</v>
      </c>
      <c r="I108" s="19">
        <v>0</v>
      </c>
    </row>
    <row r="109" spans="1:9" x14ac:dyDescent="0.2">
      <c r="A109" s="13" t="s">
        <v>339</v>
      </c>
      <c r="B109" s="14" t="s">
        <v>340</v>
      </c>
      <c r="C109" s="20">
        <f>SUM(C110:C114)</f>
        <v>0</v>
      </c>
      <c r="D109" s="21">
        <f>SUM(D110:D114)</f>
        <v>0</v>
      </c>
      <c r="E109" s="17"/>
      <c r="F109" s="22" t="s">
        <v>341</v>
      </c>
      <c r="G109" s="23" t="s">
        <v>342</v>
      </c>
      <c r="H109" s="18">
        <v>0</v>
      </c>
      <c r="I109" s="19">
        <v>0</v>
      </c>
    </row>
    <row r="110" spans="1:9" ht="22.5" x14ac:dyDescent="0.2">
      <c r="A110" s="22" t="s">
        <v>343</v>
      </c>
      <c r="B110" s="23" t="s">
        <v>344</v>
      </c>
      <c r="C110" s="18">
        <v>0</v>
      </c>
      <c r="D110" s="19">
        <v>0</v>
      </c>
      <c r="E110" s="17"/>
      <c r="F110" s="22" t="s">
        <v>345</v>
      </c>
      <c r="G110" s="23" t="s">
        <v>346</v>
      </c>
      <c r="H110" s="18">
        <v>0</v>
      </c>
      <c r="I110" s="19">
        <v>0</v>
      </c>
    </row>
    <row r="111" spans="1:9" ht="22.5" x14ac:dyDescent="0.2">
      <c r="A111" s="22" t="s">
        <v>347</v>
      </c>
      <c r="B111" s="23" t="s">
        <v>348</v>
      </c>
      <c r="C111" s="18">
        <v>0</v>
      </c>
      <c r="D111" s="19">
        <v>0</v>
      </c>
      <c r="E111" s="17"/>
      <c r="F111" s="22" t="s">
        <v>349</v>
      </c>
      <c r="G111" s="23" t="s">
        <v>350</v>
      </c>
      <c r="H111" s="18">
        <v>0</v>
      </c>
      <c r="I111" s="19">
        <v>0</v>
      </c>
    </row>
    <row r="112" spans="1:9" x14ac:dyDescent="0.2">
      <c r="A112" s="22" t="s">
        <v>351</v>
      </c>
      <c r="B112" s="23" t="s">
        <v>352</v>
      </c>
      <c r="C112" s="18">
        <v>0</v>
      </c>
      <c r="D112" s="19">
        <v>0</v>
      </c>
      <c r="E112" s="17"/>
      <c r="F112" s="13" t="s">
        <v>353</v>
      </c>
      <c r="G112" s="14" t="s">
        <v>354</v>
      </c>
      <c r="H112" s="20">
        <f>SUM(H113:H115)</f>
        <v>0</v>
      </c>
      <c r="I112" s="21">
        <f>SUM(I113:I115)</f>
        <v>0</v>
      </c>
    </row>
    <row r="113" spans="1:9" x14ac:dyDescent="0.2">
      <c r="A113" s="22" t="s">
        <v>355</v>
      </c>
      <c r="B113" s="23" t="s">
        <v>356</v>
      </c>
      <c r="C113" s="18">
        <v>0</v>
      </c>
      <c r="D113" s="19">
        <v>0</v>
      </c>
      <c r="E113" s="17"/>
      <c r="F113" s="22" t="s">
        <v>357</v>
      </c>
      <c r="G113" s="23" t="s">
        <v>358</v>
      </c>
      <c r="H113" s="18">
        <v>0</v>
      </c>
      <c r="I113" s="19">
        <v>0</v>
      </c>
    </row>
    <row r="114" spans="1:9" x14ac:dyDescent="0.2">
      <c r="A114" s="22" t="s">
        <v>359</v>
      </c>
      <c r="B114" s="23" t="s">
        <v>360</v>
      </c>
      <c r="C114" s="18">
        <v>0</v>
      </c>
      <c r="D114" s="19">
        <v>0</v>
      </c>
      <c r="E114" s="17"/>
      <c r="F114" s="22" t="s">
        <v>361</v>
      </c>
      <c r="G114" s="23" t="s">
        <v>362</v>
      </c>
      <c r="H114" s="18">
        <v>0</v>
      </c>
      <c r="I114" s="19">
        <v>0</v>
      </c>
    </row>
    <row r="115" spans="1:9" x14ac:dyDescent="0.2">
      <c r="A115" s="22"/>
      <c r="B115" s="23"/>
      <c r="C115" s="18"/>
      <c r="D115" s="19"/>
      <c r="E115" s="17"/>
      <c r="F115" s="22" t="s">
        <v>363</v>
      </c>
      <c r="G115" s="23" t="s">
        <v>364</v>
      </c>
      <c r="H115" s="18">
        <v>0</v>
      </c>
      <c r="I115" s="19">
        <v>0</v>
      </c>
    </row>
    <row r="116" spans="1:9" x14ac:dyDescent="0.2">
      <c r="A116" s="13" t="s">
        <v>365</v>
      </c>
      <c r="B116" s="14" t="s">
        <v>366</v>
      </c>
      <c r="C116" s="20">
        <f>SUM(C117:C119)</f>
        <v>0</v>
      </c>
      <c r="D116" s="21">
        <f>SUM(D117:D119)</f>
        <v>0</v>
      </c>
      <c r="E116" s="17"/>
      <c r="F116" s="13" t="s">
        <v>367</v>
      </c>
      <c r="G116" s="14" t="s">
        <v>368</v>
      </c>
      <c r="H116" s="20">
        <f>SUM(H117:H118)</f>
        <v>0</v>
      </c>
      <c r="I116" s="21">
        <f>SUM(I117:I118)</f>
        <v>309630.53000000003</v>
      </c>
    </row>
    <row r="117" spans="1:9" x14ac:dyDescent="0.2">
      <c r="A117" s="22" t="s">
        <v>369</v>
      </c>
      <c r="B117" s="23" t="s">
        <v>370</v>
      </c>
      <c r="C117" s="18">
        <v>0</v>
      </c>
      <c r="D117" s="19">
        <v>0</v>
      </c>
      <c r="E117" s="17"/>
      <c r="F117" s="22" t="s">
        <v>371</v>
      </c>
      <c r="G117" s="23" t="s">
        <v>372</v>
      </c>
      <c r="H117" s="18">
        <v>0</v>
      </c>
      <c r="I117" s="19">
        <v>0</v>
      </c>
    </row>
    <row r="118" spans="1:9" x14ac:dyDescent="0.2">
      <c r="A118" s="22" t="s">
        <v>373</v>
      </c>
      <c r="B118" s="23" t="s">
        <v>374</v>
      </c>
      <c r="C118" s="18">
        <v>0</v>
      </c>
      <c r="D118" s="19">
        <v>0</v>
      </c>
      <c r="E118" s="17"/>
      <c r="F118" s="22" t="s">
        <v>375</v>
      </c>
      <c r="G118" s="23" t="s">
        <v>376</v>
      </c>
      <c r="H118" s="18">
        <v>0</v>
      </c>
      <c r="I118" s="19">
        <v>309630.53000000003</v>
      </c>
    </row>
    <row r="119" spans="1:9" x14ac:dyDescent="0.2">
      <c r="A119" s="22" t="s">
        <v>377</v>
      </c>
      <c r="B119" s="23" t="s">
        <v>378</v>
      </c>
      <c r="C119" s="18">
        <v>0</v>
      </c>
      <c r="D119" s="19">
        <v>0</v>
      </c>
      <c r="E119" s="17"/>
      <c r="F119" s="22"/>
      <c r="G119" s="23"/>
      <c r="H119" s="18"/>
      <c r="I119" s="19"/>
    </row>
    <row r="120" spans="1:9" ht="22.5" x14ac:dyDescent="0.2">
      <c r="A120" s="33"/>
      <c r="B120" s="34"/>
      <c r="C120" s="18"/>
      <c r="D120" s="19"/>
      <c r="E120" s="17"/>
      <c r="F120" s="13" t="s">
        <v>379</v>
      </c>
      <c r="G120" s="14" t="s">
        <v>380</v>
      </c>
      <c r="H120" s="20">
        <f>SUM(H121:H122)</f>
        <v>0</v>
      </c>
      <c r="I120" s="21">
        <f>SUM(I121:I122)</f>
        <v>0</v>
      </c>
    </row>
    <row r="121" spans="1:9" x14ac:dyDescent="0.2">
      <c r="A121" s="33"/>
      <c r="B121" s="25" t="s">
        <v>381</v>
      </c>
      <c r="C121" s="26">
        <f>C55+C61+C68+C77+C87+C94+C101+C109+C116</f>
        <v>115830689.30999999</v>
      </c>
      <c r="D121" s="27">
        <f>D55+D61+D68+D77+D87+D94+D101+D109+D116</f>
        <v>112780440.88</v>
      </c>
      <c r="E121" s="17"/>
      <c r="F121" s="22" t="s">
        <v>382</v>
      </c>
      <c r="G121" s="23" t="s">
        <v>383</v>
      </c>
      <c r="H121" s="18">
        <v>0</v>
      </c>
      <c r="I121" s="19">
        <v>0</v>
      </c>
    </row>
    <row r="122" spans="1:9" x14ac:dyDescent="0.2">
      <c r="A122" s="33"/>
      <c r="B122" s="34"/>
      <c r="C122" s="26"/>
      <c r="D122" s="27"/>
      <c r="E122" s="17"/>
      <c r="F122" s="22" t="s">
        <v>384</v>
      </c>
      <c r="G122" s="23" t="s">
        <v>385</v>
      </c>
      <c r="H122" s="18">
        <v>0</v>
      </c>
      <c r="I122" s="19">
        <v>0</v>
      </c>
    </row>
    <row r="123" spans="1:9" ht="13.5" thickBot="1" x14ac:dyDescent="0.25">
      <c r="A123" s="33"/>
      <c r="B123" s="35" t="s">
        <v>386</v>
      </c>
      <c r="C123" s="36">
        <f>C52+C121</f>
        <v>124957097.54999998</v>
      </c>
      <c r="D123" s="37">
        <f>D52+D121</f>
        <v>113759823.3</v>
      </c>
      <c r="E123" s="17"/>
      <c r="F123" s="33"/>
      <c r="G123" s="34"/>
      <c r="H123" s="18"/>
      <c r="I123" s="19"/>
    </row>
    <row r="124" spans="1:9" ht="13.5" thickTop="1" x14ac:dyDescent="0.2">
      <c r="A124" s="33"/>
      <c r="B124" s="35"/>
      <c r="C124" s="38"/>
      <c r="D124" s="39"/>
      <c r="E124" s="17"/>
      <c r="F124" s="33"/>
      <c r="G124" s="25" t="s">
        <v>387</v>
      </c>
      <c r="H124" s="26">
        <f>H99+H104+H120</f>
        <v>102295247.34</v>
      </c>
      <c r="I124" s="27">
        <f>I99+I104+I120</f>
        <v>88531957.510000005</v>
      </c>
    </row>
    <row r="125" spans="1:9" x14ac:dyDescent="0.2">
      <c r="A125" s="33"/>
      <c r="B125" s="34"/>
      <c r="C125" s="40"/>
      <c r="D125" s="41"/>
      <c r="E125" s="17"/>
      <c r="F125" s="33"/>
      <c r="G125" s="34"/>
      <c r="H125" s="18"/>
      <c r="I125" s="19"/>
    </row>
    <row r="126" spans="1:9" ht="13.5" thickBot="1" x14ac:dyDescent="0.25">
      <c r="A126" s="42"/>
      <c r="B126" s="43"/>
      <c r="C126" s="44"/>
      <c r="D126" s="45"/>
      <c r="E126" s="46"/>
      <c r="F126" s="42"/>
      <c r="G126" s="47" t="s">
        <v>388</v>
      </c>
      <c r="H126" s="36">
        <f>H96+H124</f>
        <v>124957097.55000001</v>
      </c>
      <c r="I126" s="37">
        <f>I96+I124</f>
        <v>113759823.30000001</v>
      </c>
    </row>
    <row r="127" spans="1:9" ht="12" thickTop="1" x14ac:dyDescent="0.2"/>
  </sheetData>
  <mergeCells count="3">
    <mergeCell ref="A2:I2"/>
    <mergeCell ref="A3:I3"/>
    <mergeCell ref="A4:I4"/>
  </mergeCells>
  <pageMargins left="0.70866141732283472" right="0.70866141732283472" top="0.74803149606299213" bottom="0.74803149606299213" header="0.31496062992125984" footer="0.31496062992125984"/>
  <pageSetup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j</cp:lastModifiedBy>
  <cp:lastPrinted>2020-07-01T16:39:20Z</cp:lastPrinted>
  <dcterms:created xsi:type="dcterms:W3CDTF">2020-07-01T14:04:39Z</dcterms:created>
  <dcterms:modified xsi:type="dcterms:W3CDTF">2020-07-02T14:07:28Z</dcterms:modified>
</cp:coreProperties>
</file>