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VAC 2024 3\"/>
    </mc:Choice>
  </mc:AlternateContent>
  <xr:revisionPtr revIDLastSave="0" documentId="8_{6889F038-8714-458C-886F-28D83130BC72}" xr6:coauthVersionLast="47" xr6:coauthVersionMax="47" xr10:uidLastSave="{00000000-0000-0000-0000-000000000000}"/>
  <bookViews>
    <workbookView xWindow="-120" yWindow="-120" windowWidth="24240" windowHeight="13140" xr2:uid="{AA8DBCBD-4316-4F29-B80E-3A9A3C23075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6" i="1" l="1"/>
  <c r="AY55" i="1" s="1"/>
  <c r="AX56" i="1"/>
  <c r="AX55" i="1"/>
  <c r="AY54" i="1"/>
  <c r="AX54" i="1"/>
  <c r="AY53" i="1"/>
  <c r="AX53" i="1"/>
  <c r="AY52" i="1"/>
  <c r="AX52" i="1"/>
  <c r="AY51" i="1"/>
  <c r="AX51" i="1"/>
  <c r="AX50" i="1" s="1"/>
  <c r="AY50" i="1"/>
  <c r="AY49" i="1"/>
  <c r="AX49" i="1"/>
  <c r="AY48" i="1"/>
  <c r="AX48" i="1"/>
  <c r="AY47" i="1"/>
  <c r="AX47" i="1"/>
  <c r="AY46" i="1"/>
  <c r="AX46" i="1"/>
  <c r="AY45" i="1"/>
  <c r="AY44" i="1" s="1"/>
  <c r="AX45" i="1"/>
  <c r="AX44" i="1" s="1"/>
  <c r="AY43" i="1"/>
  <c r="AX43" i="1"/>
  <c r="AX40" i="1" s="1"/>
  <c r="AY42" i="1"/>
  <c r="AX42" i="1"/>
  <c r="AY41" i="1"/>
  <c r="AY40" i="1" s="1"/>
  <c r="AX41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X30" i="1" s="1"/>
  <c r="AY30" i="1"/>
  <c r="AY29" i="1"/>
  <c r="AX29" i="1"/>
  <c r="AY28" i="1"/>
  <c r="AX28" i="1"/>
  <c r="AY27" i="1"/>
  <c r="AX27" i="1"/>
  <c r="AX26" i="1" s="1"/>
  <c r="AY26" i="1"/>
  <c r="AY23" i="1"/>
  <c r="AX23" i="1"/>
  <c r="AY22" i="1"/>
  <c r="AX22" i="1"/>
  <c r="AY21" i="1"/>
  <c r="AX21" i="1"/>
  <c r="AY20" i="1"/>
  <c r="AX20" i="1"/>
  <c r="AY19" i="1"/>
  <c r="AY18" i="1" s="1"/>
  <c r="AX19" i="1"/>
  <c r="AX18" i="1"/>
  <c r="AY17" i="1"/>
  <c r="AX17" i="1"/>
  <c r="AY16" i="1"/>
  <c r="AY15" i="1" s="1"/>
  <c r="AX16" i="1"/>
  <c r="AX15" i="1"/>
  <c r="AY14" i="1"/>
  <c r="AX14" i="1"/>
  <c r="AY13" i="1"/>
  <c r="AX13" i="1"/>
  <c r="AY12" i="1"/>
  <c r="AX12" i="1"/>
  <c r="AY11" i="1"/>
  <c r="AX11" i="1"/>
  <c r="AY10" i="1"/>
  <c r="AX10" i="1"/>
  <c r="AX7" i="1" s="1"/>
  <c r="AX24" i="1" s="1"/>
  <c r="AY9" i="1"/>
  <c r="AX9" i="1"/>
  <c r="AY8" i="1"/>
  <c r="AY7" i="1" s="1"/>
  <c r="AX8" i="1"/>
  <c r="AY5" i="1"/>
  <c r="AX5" i="1"/>
  <c r="AX57" i="1" l="1"/>
  <c r="AX58" i="1" s="1"/>
  <c r="AY57" i="1"/>
  <c r="AY24" i="1"/>
  <c r="AY58" i="1" s="1"/>
</calcChain>
</file>

<file path=xl/sharedStrings.xml><?xml version="1.0" encoding="utf-8"?>
<sst xmlns="http://schemas.openxmlformats.org/spreadsheetml/2006/main" count="65" uniqueCount="65">
  <si>
    <t>MUNICIPIO IXTLAHUACÁN DEL RÍO</t>
  </si>
  <si>
    <t>ESTADO DE ACTIVIDADES</t>
  </si>
  <si>
    <t>DEL 1° DE ENERO AL 30 DE SEPTIEMBRE DE 2024</t>
  </si>
  <si>
    <t>(Cifras en pesos)</t>
  </si>
  <si>
    <t>CONCEPTO</t>
  </si>
  <si>
    <t>INGRESOS Y OTROS BENEFICIOS</t>
  </si>
  <si>
    <t xml:space="preserve">    Ingresos de 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</si>
  <si>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</si>
  <si>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</si>
  <si>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</si>
  <si>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</si>
  <si>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</si>
  <si>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Aprovechamientos</t>
  </si>
  <si>
    <t xml:space="preserve">        Ingresos por venta de bienes y prestación de servicios</t>
  </si>
  <si>
    <t xml:space="preserve">    Participaciones, Aportaciones, Convenios, Incentivos derivdos de la colaboración fiscal, Fondos distintos de aportaciones, Transferencias, Asignaciones, Subsidios y Subvenciones, y Pensiones y Jubilaciones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</si>
  <si>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</si>
  <si>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</si>
  <si>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</si>
  <si>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</si>
  <si>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</si>
  <si>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</si>
  <si>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</si>
  <si>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</si>
  <si>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</si>
  <si>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</si>
  <si>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</si>
  <si>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</si>
  <si>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</si>
  <si>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generales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</si>
  <si>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</si>
  <si>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</si>
  <si>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</si>
  <si>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</si>
  <si>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</si>
  <si>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</si>
  <si>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</si>
  <si>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</si>
  <si>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</si>
  <si>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</si>
  <si>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</si>
  <si>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</si>
  <si>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</si>
  <si>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</si>
  <si>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</si>
  <si>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</si>
  <si>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</si>
  <si>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</si>
  <si>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por coberturas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</si>
  <si>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</si>
  <si>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</si>
  <si>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</si>
  <si>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</si>
  <si>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</si>
  <si>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</si>
  <si>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</si>
  <si>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</si>
  <si>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</si>
  <si>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</si>
  <si>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</si>
  <si>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</si>
  <si>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ASEJ2024-09-06-11-2024-1</t>
  </si>
  <si>
    <t>MTRO PEDRO HARO OCAMPO</t>
  </si>
  <si>
    <t>LCP LUZ BELEN HERNANDEZ SUAREZ</t>
  </si>
  <si>
    <t>PRESIDENTE</t>
  </si>
  <si>
    <t>ENCARGADA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</si>
</sst>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i/>
      <sz val="12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" fontId="2" fillId="0" borderId="1" xfId="0" quotePrefix="1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Protection="1"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indent="1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4" fontId="6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/>
      <protection hidden="1"/>
    </xf>
    <xf numFmtId="4" fontId="3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0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VAC\Reportes\Reportes%20(2).xlsm" TargetMode="External"/><Relationship Id="rId1" Type="http://schemas.openxmlformats.org/officeDocument/2006/relationships/externalLinkPath" Target="file:///E:\SEVAC\Reportes\Reportes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198">
          <cell r="D198">
            <v>8147125.9800000004</v>
          </cell>
          <cell r="H198">
            <v>7866647.7299999995</v>
          </cell>
        </row>
        <row r="219">
          <cell r="D219">
            <v>0</v>
          </cell>
          <cell r="H219">
            <v>0</v>
          </cell>
        </row>
        <row r="225">
          <cell r="D225">
            <v>257190</v>
          </cell>
          <cell r="H225">
            <v>435000</v>
          </cell>
        </row>
        <row r="230">
          <cell r="D230">
            <v>14317628.659999998</v>
          </cell>
          <cell r="H230">
            <v>14028839.169999998</v>
          </cell>
        </row>
        <row r="262">
          <cell r="D262">
            <v>295884.32</v>
          </cell>
          <cell r="H262">
            <v>240005.02</v>
          </cell>
        </row>
        <row r="271">
          <cell r="D271">
            <v>370716.85</v>
          </cell>
          <cell r="H271">
            <v>828903.41</v>
          </cell>
        </row>
        <row r="292">
          <cell r="D292">
            <v>0</v>
          </cell>
          <cell r="H292">
            <v>0</v>
          </cell>
        </row>
        <row r="308">
          <cell r="D308">
            <v>111539605.34000002</v>
          </cell>
          <cell r="H308">
            <v>81751599.359999999</v>
          </cell>
        </row>
        <row r="341">
          <cell r="D341">
            <v>0</v>
          </cell>
          <cell r="H341">
            <v>0</v>
          </cell>
        </row>
        <row r="356">
          <cell r="D356">
            <v>0</v>
          </cell>
          <cell r="H356">
            <v>0</v>
          </cell>
        </row>
        <row r="361">
          <cell r="D361">
            <v>0</v>
          </cell>
          <cell r="H361">
            <v>0</v>
          </cell>
        </row>
        <row r="367">
          <cell r="D367">
            <v>0</v>
          </cell>
          <cell r="H367">
            <v>0</v>
          </cell>
        </row>
        <row r="370">
          <cell r="D370">
            <v>0</v>
          </cell>
          <cell r="H370">
            <v>0</v>
          </cell>
        </row>
        <row r="373">
          <cell r="D373">
            <v>0</v>
          </cell>
          <cell r="H373">
            <v>0</v>
          </cell>
        </row>
        <row r="391">
          <cell r="C391">
            <v>47996055.439999998</v>
          </cell>
          <cell r="G391">
            <v>33818088.039999999</v>
          </cell>
        </row>
        <row r="426">
          <cell r="C426">
            <v>20349134.919999998</v>
          </cell>
          <cell r="G426">
            <v>15823219.379999999</v>
          </cell>
        </row>
        <row r="491">
          <cell r="C491">
            <v>16310427.23</v>
          </cell>
          <cell r="G491">
            <v>11649881.09</v>
          </cell>
        </row>
        <row r="577">
          <cell r="C577">
            <v>0</v>
          </cell>
          <cell r="G577">
            <v>0</v>
          </cell>
        </row>
        <row r="589">
          <cell r="C589">
            <v>0</v>
          </cell>
          <cell r="G589">
            <v>0</v>
          </cell>
        </row>
        <row r="597">
          <cell r="C597">
            <v>3060000</v>
          </cell>
          <cell r="G597">
            <v>1815000</v>
          </cell>
        </row>
        <row r="609">
          <cell r="C609">
            <v>6439516.4500000002</v>
          </cell>
          <cell r="G609">
            <v>2103161.1100000003</v>
          </cell>
        </row>
        <row r="622">
          <cell r="C622">
            <v>3707909.59</v>
          </cell>
          <cell r="G622">
            <v>2774543.3</v>
          </cell>
        </row>
        <row r="629">
          <cell r="C629">
            <v>0</v>
          </cell>
          <cell r="G629">
            <v>0</v>
          </cell>
        </row>
        <row r="639">
          <cell r="C639">
            <v>0</v>
          </cell>
          <cell r="G639">
            <v>0</v>
          </cell>
        </row>
        <row r="642">
          <cell r="C642">
            <v>0</v>
          </cell>
          <cell r="G642">
            <v>0</v>
          </cell>
        </row>
        <row r="653">
          <cell r="C653">
            <v>0</v>
          </cell>
          <cell r="G653">
            <v>0</v>
          </cell>
        </row>
        <row r="660">
          <cell r="C660">
            <v>0</v>
          </cell>
          <cell r="G660">
            <v>0</v>
          </cell>
        </row>
        <row r="669">
          <cell r="C669">
            <v>0</v>
          </cell>
          <cell r="G669">
            <v>0</v>
          </cell>
        </row>
        <row r="677">
          <cell r="C677">
            <v>0</v>
          </cell>
          <cell r="G677">
            <v>0</v>
          </cell>
        </row>
        <row r="684">
          <cell r="C684">
            <v>2085256.54</v>
          </cell>
          <cell r="G684">
            <v>1931142.22</v>
          </cell>
        </row>
        <row r="695">
          <cell r="C695">
            <v>0</v>
          </cell>
          <cell r="G695">
            <v>0</v>
          </cell>
        </row>
        <row r="700">
          <cell r="C700">
            <v>0</v>
          </cell>
          <cell r="G700">
            <v>0</v>
          </cell>
        </row>
        <row r="705">
          <cell r="C705">
            <v>0</v>
          </cell>
          <cell r="G705">
            <v>0</v>
          </cell>
        </row>
        <row r="708">
          <cell r="C708">
            <v>0</v>
          </cell>
          <cell r="G708">
            <v>0</v>
          </cell>
        </row>
        <row r="714">
          <cell r="C714">
            <v>0</v>
          </cell>
          <cell r="G714">
            <v>0</v>
          </cell>
        </row>
        <row r="723">
          <cell r="C723">
            <v>0</v>
          </cell>
          <cell r="G723">
            <v>0</v>
          </cell>
        </row>
        <row r="726">
          <cell r="C726">
            <v>0</v>
          </cell>
          <cell r="G726">
            <v>0</v>
          </cell>
        </row>
        <row r="736">
          <cell r="C736">
            <v>0</v>
          </cell>
          <cell r="G736">
            <v>0</v>
          </cell>
        </row>
        <row r="747">
          <cell r="C747">
            <v>25921927.43</v>
          </cell>
          <cell r="G7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D6DC-E8E7-4A6C-9B7C-FBAB14BBD837}">
  <dimension ref="A1:AZ564"/>
  <sheetViews>
    <sheetView tabSelected="1" workbookViewId="0">
      <selection activeCell="Y8" sqref="Y8"/>
    </sheetView>
  </sheetViews>
  <sheetFormatPr baseColWidth="10" defaultColWidth="0" defaultRowHeight="0" zeroHeight="1"/>
  <cols>
    <col min="1" max="1" width="2.5" style="2" customWidth="1"/>
    <col min="2" max="49" width="2.5" style="30" customWidth="1"/>
    <col min="50" max="50" width="20" style="30" customWidth="1"/>
    <col min="51" max="51" width="20" style="31" customWidth="1"/>
    <col min="52" max="52" width="0.5" style="2" customWidth="1"/>
    <col min="53" max="16384" width="10" style="2" hidden="1"/>
  </cols>
  <sheetData>
    <row r="1" spans="1:5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s="8" customFormat="1" ht="21">
      <c r="A5" s="5"/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>
        <f>[1]Validacion!F185</f>
        <v>2024</v>
      </c>
      <c r="AY5" s="7">
        <f>[1]Validacion!F186</f>
        <v>2023</v>
      </c>
    </row>
    <row r="6" spans="1:51" ht="18.75">
      <c r="A6" s="9"/>
      <c r="B6" s="10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2"/>
    </row>
    <row r="7" spans="1:51" ht="15.75">
      <c r="A7" s="13"/>
      <c r="B7" s="14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6">
        <f>AX8+AX9+AX10+AX11+AX12+AX13+AX14</f>
        <v>23399395.329999998</v>
      </c>
      <c r="AY7" s="16">
        <f>AY8+AY9+AY10+AY11+AY12+AY13+AY14</f>
        <v>23388545.810000002</v>
      </c>
    </row>
    <row r="8" spans="1:51" ht="15">
      <c r="A8" s="13"/>
      <c r="B8" s="17" t="s">
        <v>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8">
        <f>[1]Balanza!H198</f>
        <v>7866647.7299999995</v>
      </c>
      <c r="AY8" s="18">
        <f>[1]Balanza!D198</f>
        <v>8147125.9800000004</v>
      </c>
    </row>
    <row r="9" spans="1:51" ht="15">
      <c r="A9" s="13"/>
      <c r="B9" s="17" t="s">
        <v>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8">
        <f>[1]Balanza!H219</f>
        <v>0</v>
      </c>
      <c r="AY9" s="18">
        <f>[1]Balanza!D219</f>
        <v>0</v>
      </c>
    </row>
    <row r="10" spans="1:51" ht="15">
      <c r="A10" s="13"/>
      <c r="B10" s="17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8">
        <f>[1]Balanza!H225</f>
        <v>435000</v>
      </c>
      <c r="AY10" s="18">
        <f>[1]Balanza!D225</f>
        <v>257190</v>
      </c>
    </row>
    <row r="11" spans="1:51" ht="15">
      <c r="A11" s="13"/>
      <c r="B11" s="17" t="s">
        <v>10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8">
        <f>[1]Balanza!H230</f>
        <v>14028839.169999998</v>
      </c>
      <c r="AY11" s="18">
        <f>[1]Balanza!D230</f>
        <v>14317628.659999998</v>
      </c>
    </row>
    <row r="12" spans="1:51" ht="15">
      <c r="A12" s="13"/>
      <c r="B12" s="17" t="s">
        <v>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8">
        <f>[1]Balanza!H262</f>
        <v>240005.02</v>
      </c>
      <c r="AY12" s="18">
        <f>[1]Balanza!D262</f>
        <v>295884.32</v>
      </c>
    </row>
    <row r="13" spans="1:51" ht="15">
      <c r="A13" s="13"/>
      <c r="B13" s="17" t="s">
        <v>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8">
        <f>[1]Balanza!H271</f>
        <v>828903.41</v>
      </c>
      <c r="AY13" s="18">
        <f>[1]Balanza!D271</f>
        <v>370716.85</v>
      </c>
    </row>
    <row r="14" spans="1:51" ht="15">
      <c r="A14" s="13"/>
      <c r="B14" s="17" t="s">
        <v>13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8">
        <f>[1]Balanza!H292</f>
        <v>0</v>
      </c>
      <c r="AY14" s="18">
        <f>[1]Balanza!D292</f>
        <v>0</v>
      </c>
    </row>
    <row r="15" spans="1:51" ht="15.75">
      <c r="A15" s="13"/>
      <c r="B15" s="19" t="s">
        <v>14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6">
        <f>AX16+AX17</f>
        <v>81751599.359999999</v>
      </c>
      <c r="AY15" s="16">
        <f>AY16+AY17</f>
        <v>111539605.34000002</v>
      </c>
    </row>
    <row r="16" spans="1:51" ht="15">
      <c r="A16" s="13"/>
      <c r="B16" s="20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8">
        <f>[1]Balanza!H308</f>
        <v>81751599.359999999</v>
      </c>
      <c r="AY16" s="18">
        <f>[1]Balanza!D308</f>
        <v>111539605.34000002</v>
      </c>
    </row>
    <row r="17" spans="1:52" ht="15">
      <c r="A17" s="13"/>
      <c r="B17" s="20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8">
        <f>[1]Balanza!H341</f>
        <v>0</v>
      </c>
      <c r="AY17" s="18">
        <f>[1]Balanza!D341</f>
        <v>0</v>
      </c>
    </row>
    <row r="18" spans="1:52" ht="15.75">
      <c r="A18" s="13"/>
      <c r="B18" s="21" t="s">
        <v>17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6">
        <f>AX19+AX20+AX21+AX22+AX23</f>
        <v>0</v>
      </c>
      <c r="AY18" s="16">
        <f>AY19+AY20+AY21+AY22+AY23</f>
        <v>0</v>
      </c>
    </row>
    <row r="19" spans="1:52" ht="15">
      <c r="A19" s="13"/>
      <c r="B19" s="20" t="s">
        <v>18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8">
        <f>[1]Balanza!H356</f>
        <v>0</v>
      </c>
      <c r="AY19" s="18">
        <f>[1]Balanza!D356</f>
        <v>0</v>
      </c>
    </row>
    <row r="20" spans="1:52" ht="15">
      <c r="A20" s="13"/>
      <c r="B20" s="20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8">
        <f>[1]Balanza!H361</f>
        <v>0</v>
      </c>
      <c r="AY20" s="18">
        <f>[1]Balanza!D361</f>
        <v>0</v>
      </c>
      <c r="AZ20" s="22"/>
    </row>
    <row r="21" spans="1:52" ht="15">
      <c r="A21" s="13"/>
      <c r="B21" s="20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8">
        <f>[1]Balanza!H367</f>
        <v>0</v>
      </c>
      <c r="AY21" s="18">
        <f>[1]Balanza!D367</f>
        <v>0</v>
      </c>
      <c r="AZ21" s="22"/>
    </row>
    <row r="22" spans="1:52" ht="15">
      <c r="A22" s="13"/>
      <c r="B22" s="20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8">
        <f>[1]Balanza!H370</f>
        <v>0</v>
      </c>
      <c r="AY22" s="18">
        <f>[1]Balanza!D370</f>
        <v>0</v>
      </c>
      <c r="AZ22" s="22"/>
    </row>
    <row r="23" spans="1:52" ht="15">
      <c r="A23" s="13"/>
      <c r="B23" s="20" t="s">
        <v>22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8">
        <f>[1]Balanza!H373</f>
        <v>0</v>
      </c>
      <c r="AY23" s="18">
        <f>[1]Balanza!D373</f>
        <v>0</v>
      </c>
      <c r="AZ23" s="22"/>
    </row>
    <row r="24" spans="1:52" ht="15.75">
      <c r="A24" s="23"/>
      <c r="B24" s="24" t="s">
        <v>23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5">
        <f>AX7+AX15+AX18</f>
        <v>105150994.69</v>
      </c>
      <c r="AY24" s="25">
        <f>AY7+AY15+AY18</f>
        <v>134928151.15000004</v>
      </c>
    </row>
    <row r="25" spans="1:52" ht="18.75">
      <c r="A25" s="13"/>
      <c r="B25" s="26" t="s">
        <v>24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8"/>
    </row>
    <row r="26" spans="1:52" ht="15.75">
      <c r="A26" s="13"/>
      <c r="B26" s="21" t="s">
        <v>25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6">
        <f>AX27+AX28+AX29</f>
        <v>61291188.510000005</v>
      </c>
      <c r="AY26" s="16">
        <f>AY27+AY28+AY29</f>
        <v>84655617.590000004</v>
      </c>
    </row>
    <row r="27" spans="1:52" ht="15">
      <c r="A27" s="13"/>
      <c r="B27" s="20" t="s">
        <v>26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8">
        <f>[1]Balanza!G391</f>
        <v>33818088.039999999</v>
      </c>
      <c r="AY27" s="18">
        <f>[1]Balanza!C391</f>
        <v>47996055.439999998</v>
      </c>
    </row>
    <row r="28" spans="1:52" ht="15">
      <c r="A28" s="13"/>
      <c r="B28" s="20" t="s">
        <v>27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8">
        <f>[1]Balanza!G426</f>
        <v>15823219.379999999</v>
      </c>
      <c r="AY28" s="18">
        <f>[1]Balanza!C426</f>
        <v>20349134.919999998</v>
      </c>
    </row>
    <row r="29" spans="1:52" ht="15">
      <c r="A29" s="13"/>
      <c r="B29" s="20" t="s">
        <v>28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8">
        <f>[1]Balanza!G491</f>
        <v>11649881.09</v>
      </c>
      <c r="AY29" s="18">
        <f>[1]Balanza!C491</f>
        <v>16310427.23</v>
      </c>
    </row>
    <row r="30" spans="1:52" ht="15.75">
      <c r="A30" s="13"/>
      <c r="B30" s="21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6">
        <f>AX31+AX32+AX33+AX34+AX35+AX36+AX37+AX38+AX39</f>
        <v>6692704.4100000001</v>
      </c>
      <c r="AY30" s="16">
        <f>AY31+AY32+AY33+AY34+AY35+AY36+AY37+AY38+AY39</f>
        <v>13207426.039999999</v>
      </c>
    </row>
    <row r="31" spans="1:52" ht="15">
      <c r="A31" s="13"/>
      <c r="B31" s="20" t="s">
        <v>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8">
        <f>[1]Balanza!G577</f>
        <v>0</v>
      </c>
      <c r="AY31" s="18">
        <f>[1]Balanza!C577</f>
        <v>0</v>
      </c>
    </row>
    <row r="32" spans="1:52" ht="15">
      <c r="A32" s="13"/>
      <c r="B32" s="20" t="s">
        <v>31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8">
        <f>[1]Balanza!G589</f>
        <v>0</v>
      </c>
      <c r="AY32" s="18">
        <f>[1]Balanza!C589</f>
        <v>0</v>
      </c>
    </row>
    <row r="33" spans="1:51" ht="15">
      <c r="A33" s="13"/>
      <c r="B33" s="20" t="s">
        <v>32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8">
        <f>[1]Balanza!G597</f>
        <v>1815000</v>
      </c>
      <c r="AY33" s="18">
        <f>[1]Balanza!C597</f>
        <v>3060000</v>
      </c>
    </row>
    <row r="34" spans="1:51" ht="15">
      <c r="A34" s="13"/>
      <c r="B34" s="20" t="s">
        <v>33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8">
        <f>[1]Balanza!G609</f>
        <v>2103161.1100000003</v>
      </c>
      <c r="AY34" s="18">
        <f>[1]Balanza!C609</f>
        <v>6439516.4500000002</v>
      </c>
    </row>
    <row r="35" spans="1:51" ht="15">
      <c r="A35" s="13"/>
      <c r="B35" s="20" t="s">
        <v>34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8">
        <f>[1]Balanza!G622</f>
        <v>2774543.3</v>
      </c>
      <c r="AY35" s="18">
        <f>[1]Balanza!C622</f>
        <v>3707909.59</v>
      </c>
    </row>
    <row r="36" spans="1:51" ht="15">
      <c r="A36" s="13"/>
      <c r="B36" s="20" t="s">
        <v>35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8">
        <f>[1]Balanza!G629</f>
        <v>0</v>
      </c>
      <c r="AY36" s="18">
        <f>[1]Balanza!C629</f>
        <v>0</v>
      </c>
    </row>
    <row r="37" spans="1:51" ht="15">
      <c r="A37" s="13"/>
      <c r="B37" s="20" t="s">
        <v>36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8">
        <f>[1]Balanza!G639</f>
        <v>0</v>
      </c>
      <c r="AY37" s="18">
        <f>[1]Balanza!C639</f>
        <v>0</v>
      </c>
    </row>
    <row r="38" spans="1:51" ht="15">
      <c r="A38" s="13"/>
      <c r="B38" s="20" t="s">
        <v>37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8">
        <f>[1]Balanza!G642</f>
        <v>0</v>
      </c>
      <c r="AY38" s="18">
        <f>[1]Balanza!C642</f>
        <v>0</v>
      </c>
    </row>
    <row r="39" spans="1:51" ht="15">
      <c r="A39" s="13"/>
      <c r="B39" s="20" t="s">
        <v>38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8">
        <f>[1]Balanza!G653</f>
        <v>0</v>
      </c>
      <c r="AY39" s="18">
        <f>[1]Balanza!C653</f>
        <v>0</v>
      </c>
    </row>
    <row r="40" spans="1:51" ht="15.75">
      <c r="A40" s="13"/>
      <c r="B40" s="21" t="s">
        <v>39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6">
        <f>AX41+AX42+AX43</f>
        <v>0</v>
      </c>
      <c r="AY40" s="16">
        <f>AY41+AY42+AY43</f>
        <v>0</v>
      </c>
    </row>
    <row r="41" spans="1:51" ht="15">
      <c r="A41" s="13"/>
      <c r="B41" s="20" t="s">
        <v>40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8">
        <f>[1]Balanza!G660</f>
        <v>0</v>
      </c>
      <c r="AY41" s="18">
        <f>[1]Balanza!C660</f>
        <v>0</v>
      </c>
    </row>
    <row r="42" spans="1:51" ht="15">
      <c r="A42" s="13"/>
      <c r="B42" s="20" t="s">
        <v>41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8">
        <f>[1]Balanza!G669</f>
        <v>0</v>
      </c>
      <c r="AY42" s="18">
        <f>[1]Balanza!C669</f>
        <v>0</v>
      </c>
    </row>
    <row r="43" spans="1:51" ht="15">
      <c r="A43" s="13"/>
      <c r="B43" s="20" t="s">
        <v>42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8">
        <f>[1]Balanza!G677</f>
        <v>0</v>
      </c>
      <c r="AY43" s="18">
        <f>[1]Balanza!C677</f>
        <v>0</v>
      </c>
    </row>
    <row r="44" spans="1:51" ht="15.75">
      <c r="A44" s="13"/>
      <c r="B44" s="21" t="s">
        <v>43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6">
        <f>AX45+AX46+AX47+AX48+AX49</f>
        <v>1931142.22</v>
      </c>
      <c r="AY44" s="16">
        <f>AY45+AY46+AY47+AY48+AY49</f>
        <v>2085256.54</v>
      </c>
    </row>
    <row r="45" spans="1:51" ht="15">
      <c r="A45" s="13"/>
      <c r="B45" s="20" t="s">
        <v>44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8">
        <f>[1]Balanza!G684</f>
        <v>1931142.22</v>
      </c>
      <c r="AY45" s="18">
        <f>[1]Balanza!C684</f>
        <v>2085256.54</v>
      </c>
    </row>
    <row r="46" spans="1:51" ht="15">
      <c r="A46" s="13"/>
      <c r="B46" s="20" t="s">
        <v>45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8">
        <f>[1]Balanza!G695</f>
        <v>0</v>
      </c>
      <c r="AY46" s="18">
        <f>[1]Balanza!C695</f>
        <v>0</v>
      </c>
    </row>
    <row r="47" spans="1:51" ht="15">
      <c r="A47" s="13"/>
      <c r="B47" s="20" t="s">
        <v>46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8">
        <f>[1]Balanza!G700</f>
        <v>0</v>
      </c>
      <c r="AY47" s="18">
        <f>[1]Balanza!C700</f>
        <v>0</v>
      </c>
    </row>
    <row r="48" spans="1:51" ht="15">
      <c r="A48" s="13"/>
      <c r="B48" s="20" t="s">
        <v>47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8">
        <f>[1]Balanza!G705</f>
        <v>0</v>
      </c>
      <c r="AY48" s="18">
        <f>[1]Balanza!C705</f>
        <v>0</v>
      </c>
    </row>
    <row r="49" spans="1:51" ht="15">
      <c r="A49" s="13"/>
      <c r="B49" s="20" t="s">
        <v>48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8">
        <f>[1]Balanza!G708</f>
        <v>0</v>
      </c>
      <c r="AY49" s="18">
        <f>[1]Balanza!C708</f>
        <v>0</v>
      </c>
    </row>
    <row r="50" spans="1:51" ht="15.75">
      <c r="A50" s="13"/>
      <c r="B50" s="21" t="s">
        <v>49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6">
        <f>AX51+AX52+AX53+AX54</f>
        <v>0</v>
      </c>
      <c r="AY50" s="16">
        <f>AY51+AY52+AY53+AY54</f>
        <v>0</v>
      </c>
    </row>
    <row r="51" spans="1:51" ht="15">
      <c r="A51" s="13"/>
      <c r="B51" s="20" t="s">
        <v>50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8">
        <f>[1]Balanza!G714</f>
        <v>0</v>
      </c>
      <c r="AY51" s="18">
        <f>[1]Balanza!C714</f>
        <v>0</v>
      </c>
    </row>
    <row r="52" spans="1:51" ht="15">
      <c r="A52" s="13"/>
      <c r="B52" s="20" t="s">
        <v>51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8">
        <f>[1]Balanza!G723</f>
        <v>0</v>
      </c>
      <c r="AY52" s="18">
        <f>[1]Balanza!C723</f>
        <v>0</v>
      </c>
    </row>
    <row r="53" spans="1:51" ht="15">
      <c r="A53" s="13"/>
      <c r="B53" s="20" t="s">
        <v>52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8">
        <f>[1]Balanza!G726</f>
        <v>0</v>
      </c>
      <c r="AY53" s="18">
        <f>[1]Balanza!C726</f>
        <v>0</v>
      </c>
    </row>
    <row r="54" spans="1:51" ht="15">
      <c r="A54" s="13"/>
      <c r="B54" s="20" t="s">
        <v>53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8">
        <f>[1]Balanza!G736</f>
        <v>0</v>
      </c>
      <c r="AY54" s="18">
        <f>[1]Balanza!C736</f>
        <v>0</v>
      </c>
    </row>
    <row r="55" spans="1:51" ht="15.75">
      <c r="A55" s="13"/>
      <c r="B55" s="21" t="s">
        <v>54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6">
        <f>AX56</f>
        <v>0</v>
      </c>
      <c r="AY55" s="16">
        <f>AY56</f>
        <v>25921927.43</v>
      </c>
    </row>
    <row r="56" spans="1:51" ht="15">
      <c r="A56" s="13"/>
      <c r="B56" s="20" t="s">
        <v>55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8">
        <f>[1]Balanza!G747</f>
        <v>0</v>
      </c>
      <c r="AY56" s="18">
        <f>[1]Balanza!C747</f>
        <v>25921927.43</v>
      </c>
    </row>
    <row r="57" spans="1:51" ht="16.5" customHeight="1">
      <c r="A57" s="17"/>
      <c r="B57" s="24" t="s">
        <v>56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7">
        <f>AX26+AX30+AX40+AX44+AX50+AX55</f>
        <v>69915035.140000001</v>
      </c>
      <c r="AY57" s="27">
        <f>AY26+AY30+AY40+AY44+AY50+AY55</f>
        <v>125870227.59999999</v>
      </c>
    </row>
    <row r="58" spans="1:51" ht="16.5" customHeight="1" thickBot="1">
      <c r="B58" s="28" t="s">
        <v>57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9">
        <f>AX24-AX57</f>
        <v>35235959.549999997</v>
      </c>
      <c r="AY58" s="29">
        <f>AY24-AY57</f>
        <v>9057923.5500000417</v>
      </c>
    </row>
    <row r="59" spans="1:51" ht="15" thickTop="1"/>
    <row r="60" spans="1:51" ht="18.75">
      <c r="B60" s="32" t="s">
        <v>58</v>
      </c>
    </row>
    <row r="61" spans="1:51" ht="14.25">
      <c r="B61" s="2"/>
    </row>
    <row r="62" spans="1:51" ht="14.25">
      <c r="B62" s="2"/>
    </row>
    <row r="63" spans="1:51" ht="14.25"/>
    <row r="64" spans="1:51" ht="14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V64" s="33" t="s">
        <v>59</v>
      </c>
      <c r="AW64" s="33"/>
      <c r="AX64" s="33"/>
      <c r="AY64" s="33"/>
    </row>
    <row r="65" spans="1:51" ht="14.25">
      <c r="A65" s="34" t="s">
        <v>60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2"/>
      <c r="P65" s="36" t="s">
        <v>61</v>
      </c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V65" s="36" t="s">
        <v>62</v>
      </c>
      <c r="AW65" s="36"/>
      <c r="AX65" s="36"/>
      <c r="AY65" s="36"/>
    </row>
    <row r="66" spans="1:51" ht="14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2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V66" s="37"/>
      <c r="AW66" s="37"/>
      <c r="AX66" s="37"/>
      <c r="AY66" s="37"/>
    </row>
    <row r="67" spans="1:51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8"/>
      <c r="P67" s="39" t="s">
        <v>63</v>
      </c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V67" s="39" t="s">
        <v>64</v>
      </c>
      <c r="AW67" s="39"/>
      <c r="AX67" s="39"/>
      <c r="AY67" s="39"/>
    </row>
    <row r="68" spans="1:51" ht="15" customHeight="1">
      <c r="D68" s="40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S68" s="40"/>
      <c r="AV68" s="39"/>
      <c r="AW68" s="39"/>
      <c r="AX68" s="39"/>
      <c r="AY68" s="39"/>
    </row>
    <row r="69" spans="1:51" ht="15" customHeight="1"/>
    <row r="70" spans="1:51" ht="24" hidden="1" customHeight="1"/>
    <row r="71" spans="1:51" ht="24" hidden="1" customHeight="1"/>
    <row r="72" spans="1:51" ht="24" hidden="1" customHeight="1"/>
    <row r="73" spans="1:51" ht="24" hidden="1" customHeight="1"/>
    <row r="74" spans="1:51" ht="24" hidden="1" customHeight="1"/>
    <row r="564" ht="14.25"/>
  </sheetData>
  <mergeCells count="15">
    <mergeCell ref="B57:AW57"/>
    <mergeCell ref="B58:AW58"/>
    <mergeCell ref="P64:AF64"/>
    <mergeCell ref="AV64:AY64"/>
    <mergeCell ref="A65:N67"/>
    <mergeCell ref="P65:AF66"/>
    <mergeCell ref="AV65:AY66"/>
    <mergeCell ref="P67:AF68"/>
    <mergeCell ref="AV67:AY68"/>
    <mergeCell ref="A1:AY1"/>
    <mergeCell ref="A2:AY2"/>
    <mergeCell ref="A3:AY3"/>
    <mergeCell ref="A4:AY4"/>
    <mergeCell ref="B5:AW5"/>
    <mergeCell ref="B24:AW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 Ixtlah</dc:creator>
  <cp:lastModifiedBy>Hacie Ixtlah</cp:lastModifiedBy>
  <dcterms:created xsi:type="dcterms:W3CDTF">2024-11-14T16:43:29Z</dcterms:created>
  <dcterms:modified xsi:type="dcterms:W3CDTF">2024-11-14T16:44:02Z</dcterms:modified>
</cp:coreProperties>
</file>