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\Desktop\p credito2020\"/>
    </mc:Choice>
  </mc:AlternateContent>
  <bookViews>
    <workbookView xWindow="-15" yWindow="-15" windowWidth="8640" windowHeight="9285"/>
  </bookViews>
  <sheets>
    <sheet name="Hoja1" sheetId="1" r:id="rId1"/>
  </sheets>
  <definedNames>
    <definedName name="Print_Area" localSheetId="0">Hoja1!$A$2:$H$90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H49" i="1" s="1"/>
  <c r="F83" i="1"/>
  <c r="E11" i="1"/>
  <c r="H11" i="1" s="1"/>
  <c r="E19" i="1"/>
  <c r="H19" i="1" s="1"/>
  <c r="E75" i="1"/>
  <c r="H75" i="1" s="1"/>
  <c r="E71" i="1"/>
  <c r="H71" i="1" s="1"/>
  <c r="C83" i="1"/>
  <c r="E29" i="1"/>
  <c r="H29" i="1" s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<sst xmlns="http://schemas.openxmlformats.org/spreadsheetml/2006/main" count="85" uniqueCount="85">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</sst>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2" fillId="0" borderId="0" xfId="1" applyFont="1"/>
    <xf numFmtId="0" fontId="8" fillId="0" borderId="0" xfId="0" applyFont="1"/>
    <xf numFmtId="0" fontId="3" fillId="0" borderId="0" xfId="0" applyFont="1" applyAlignment="1">
      <alignment horizontal="center"/>
    </xf>
    <xf numFmtId="44" fontId="3" fillId="3" borderId="1" xfId="1" applyFont="1" applyFill="1" applyBorder="1" applyAlignment="1">
      <alignment shrinkToFit="1"/>
    </xf>
    <xf numFmtId="44" fontId="5" fillId="0" borderId="1" xfId="1" applyFont="1" applyFill="1" applyBorder="1" applyAlignment="1">
      <alignment shrinkToFit="1"/>
    </xf>
    <xf numFmtId="44" fontId="6" fillId="3" borderId="1" xfId="1" applyFont="1" applyFill="1" applyBorder="1" applyAlignment="1">
      <alignment shrinkToFit="1"/>
    </xf>
    <xf numFmtId="44" fontId="5" fillId="3" borderId="1" xfId="1" applyFont="1" applyFill="1" applyBorder="1" applyAlignment="1">
      <alignment shrinkToFit="1"/>
    </xf>
    <xf numFmtId="44" fontId="3" fillId="2" borderId="1" xfId="1" applyFont="1" applyFill="1" applyBorder="1" applyAlignment="1">
      <alignment shrinkToFit="1"/>
    </xf>
    <xf numFmtId="0" fontId="9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zoomScaleNormal="100" workbookViewId="0">
      <selection activeCell="G88" sqref="G88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34.5" customHeight="1" x14ac:dyDescent="0.3">
      <c r="A1" s="43" t="s">
        <v>83</v>
      </c>
      <c r="B1" s="43"/>
      <c r="C1" s="43"/>
      <c r="D1" s="43"/>
      <c r="E1" s="43"/>
      <c r="F1" s="43"/>
      <c r="G1" s="43"/>
      <c r="H1" s="43"/>
    </row>
    <row r="2" spans="1:8" ht="35.25" customHeight="1" x14ac:dyDescent="0.3">
      <c r="A2" s="45" t="s">
        <v>81</v>
      </c>
      <c r="B2" s="46"/>
      <c r="C2" s="46"/>
      <c r="D2" s="46"/>
      <c r="E2" s="46"/>
      <c r="F2" s="46"/>
      <c r="G2" s="46"/>
      <c r="H2" s="46"/>
    </row>
    <row r="3" spans="1:8" ht="17.100000000000001" customHeight="1" x14ac:dyDescent="0.3">
      <c r="A3" s="46" t="s">
        <v>84</v>
      </c>
      <c r="B3" s="46"/>
      <c r="C3" s="46"/>
      <c r="D3" s="46"/>
      <c r="E3" s="46"/>
      <c r="F3" s="46"/>
      <c r="G3" s="46"/>
      <c r="H3" s="46"/>
    </row>
    <row r="4" spans="1:8" ht="15.75" x14ac:dyDescent="0.25">
      <c r="A4" s="49"/>
      <c r="B4" s="49"/>
      <c r="C4" s="49"/>
      <c r="D4" s="49"/>
      <c r="E4" s="49"/>
      <c r="F4" s="49"/>
      <c r="G4" s="49"/>
      <c r="H4" s="49"/>
    </row>
    <row r="5" spans="1:8" ht="5.25" customHeight="1" x14ac:dyDescent="0.25"/>
    <row r="6" spans="1:8" ht="15" customHeight="1" x14ac:dyDescent="0.25">
      <c r="A6" s="50" t="s">
        <v>78</v>
      </c>
      <c r="B6" s="51"/>
      <c r="C6" s="58" t="s">
        <v>77</v>
      </c>
      <c r="D6" s="59"/>
      <c r="E6" s="59"/>
      <c r="F6" s="59"/>
      <c r="G6" s="60"/>
      <c r="H6" s="56" t="s">
        <v>79</v>
      </c>
    </row>
    <row r="7" spans="1:8" ht="36" customHeight="1" x14ac:dyDescent="0.25">
      <c r="A7" s="52"/>
      <c r="B7" s="53"/>
      <c r="C7" s="31" t="s">
        <v>0</v>
      </c>
      <c r="D7" s="2" t="s">
        <v>12</v>
      </c>
      <c r="E7" s="5" t="s">
        <v>76</v>
      </c>
      <c r="F7" s="5" t="s">
        <v>1</v>
      </c>
      <c r="G7" s="33" t="s">
        <v>2</v>
      </c>
      <c r="H7" s="57"/>
    </row>
    <row r="8" spans="1:8" ht="15" customHeight="1" x14ac:dyDescent="0.25">
      <c r="A8" s="54"/>
      <c r="B8" s="55"/>
      <c r="C8" s="32">
        <v>1</v>
      </c>
      <c r="D8" s="30">
        <v>2</v>
      </c>
      <c r="E8" s="30" t="s">
        <v>75</v>
      </c>
      <c r="F8" s="30">
        <v>4</v>
      </c>
      <c r="G8" s="30">
        <v>5</v>
      </c>
      <c r="H8" s="30" t="s">
        <v>80</v>
      </c>
    </row>
    <row r="9" spans="1:8" s="10" customFormat="1" ht="7.5" customHeight="1" x14ac:dyDescent="0.25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 x14ac:dyDescent="0.25">
      <c r="A10" s="7"/>
      <c r="B10" s="8"/>
      <c r="C10" s="9"/>
      <c r="D10" s="9"/>
      <c r="E10" s="9"/>
      <c r="F10" s="9"/>
      <c r="G10" s="9"/>
      <c r="H10" s="9"/>
    </row>
    <row r="11" spans="1:8" x14ac:dyDescent="0.25">
      <c r="A11" s="11" t="s">
        <v>3</v>
      </c>
      <c r="B11" s="12"/>
      <c r="C11" s="38">
        <f>SUM(C12:C18)</f>
        <v>38294999</v>
      </c>
      <c r="D11" s="38">
        <f>SUM(D12:D18)</f>
        <v>0</v>
      </c>
      <c r="E11" s="38">
        <f t="shared" ref="E11:E74" si="0">C11+D11</f>
        <v>38294999</v>
      </c>
      <c r="F11" s="38">
        <f>SUM(F12:F18)</f>
        <v>9226026.3100000005</v>
      </c>
      <c r="G11" s="38">
        <f>SUM(G12:G18)</f>
        <v>9184053.1899999995</v>
      </c>
      <c r="H11" s="38">
        <f>E11-F11</f>
        <v>29068972.689999998</v>
      </c>
    </row>
    <row r="12" spans="1:8" s="21" customFormat="1" ht="15.75" x14ac:dyDescent="0.25">
      <c r="A12" s="19"/>
      <c r="B12" s="20" t="s">
        <v>13</v>
      </c>
      <c r="C12" s="39">
        <v>28536516</v>
      </c>
      <c r="D12" s="39"/>
      <c r="E12" s="40">
        <f t="shared" si="0"/>
        <v>28536516</v>
      </c>
      <c r="F12" s="39">
        <v>7602944.2000000002</v>
      </c>
      <c r="G12" s="39">
        <v>7596136.8799999999</v>
      </c>
      <c r="H12" s="41">
        <f t="shared" ref="H12:H75" si="1">E12-F12</f>
        <v>20933571.800000001</v>
      </c>
    </row>
    <row r="13" spans="1:8" s="21" customFormat="1" ht="15.75" x14ac:dyDescent="0.25">
      <c r="A13" s="22"/>
      <c r="B13" s="20" t="s">
        <v>14</v>
      </c>
      <c r="C13" s="39">
        <v>2760000</v>
      </c>
      <c r="D13" s="39"/>
      <c r="E13" s="40">
        <f t="shared" si="0"/>
        <v>2760000</v>
      </c>
      <c r="F13" s="39">
        <v>959536.77</v>
      </c>
      <c r="G13" s="39">
        <v>924370.97</v>
      </c>
      <c r="H13" s="41">
        <f t="shared" si="1"/>
        <v>1800463.23</v>
      </c>
    </row>
    <row r="14" spans="1:8" s="21" customFormat="1" ht="15.75" x14ac:dyDescent="0.25">
      <c r="A14" s="22"/>
      <c r="B14" s="20" t="s">
        <v>15</v>
      </c>
      <c r="C14" s="39">
        <v>5266655</v>
      </c>
      <c r="D14" s="39"/>
      <c r="E14" s="40">
        <f t="shared" si="0"/>
        <v>5266655</v>
      </c>
      <c r="F14" s="39">
        <v>287282.95</v>
      </c>
      <c r="G14" s="39">
        <v>287282.95</v>
      </c>
      <c r="H14" s="41">
        <f t="shared" si="1"/>
        <v>4979372.05</v>
      </c>
    </row>
    <row r="15" spans="1:8" s="21" customFormat="1" ht="15.75" x14ac:dyDescent="0.25">
      <c r="A15" s="22"/>
      <c r="B15" s="20" t="s">
        <v>16</v>
      </c>
      <c r="C15" s="39">
        <v>1140000</v>
      </c>
      <c r="D15" s="39"/>
      <c r="E15" s="40">
        <f t="shared" si="0"/>
        <v>1140000</v>
      </c>
      <c r="F15" s="39">
        <v>89521.91</v>
      </c>
      <c r="G15" s="39">
        <v>89521.91</v>
      </c>
      <c r="H15" s="41">
        <f t="shared" si="1"/>
        <v>1050478.0900000001</v>
      </c>
    </row>
    <row r="16" spans="1:8" s="21" customFormat="1" ht="15.75" x14ac:dyDescent="0.25">
      <c r="A16" s="22"/>
      <c r="B16" s="20" t="s">
        <v>17</v>
      </c>
      <c r="C16" s="39">
        <v>591828</v>
      </c>
      <c r="D16" s="39"/>
      <c r="E16" s="40">
        <f t="shared" si="0"/>
        <v>591828</v>
      </c>
      <c r="F16" s="39">
        <v>286740.47999999998</v>
      </c>
      <c r="G16" s="39">
        <v>286740.47999999998</v>
      </c>
      <c r="H16" s="41">
        <f t="shared" si="1"/>
        <v>305087.52</v>
      </c>
    </row>
    <row r="17" spans="1:8" s="21" customFormat="1" ht="15.75" x14ac:dyDescent="0.25">
      <c r="A17" s="22"/>
      <c r="B17" s="20" t="s">
        <v>18</v>
      </c>
      <c r="C17" s="39">
        <v>0</v>
      </c>
      <c r="D17" s="39"/>
      <c r="E17" s="40">
        <f t="shared" si="0"/>
        <v>0</v>
      </c>
      <c r="F17" s="39">
        <v>0</v>
      </c>
      <c r="G17" s="39">
        <v>0</v>
      </c>
      <c r="H17" s="41">
        <f t="shared" si="1"/>
        <v>0</v>
      </c>
    </row>
    <row r="18" spans="1:8" s="21" customFormat="1" ht="15.75" x14ac:dyDescent="0.25">
      <c r="A18" s="23"/>
      <c r="B18" s="20" t="s">
        <v>19</v>
      </c>
      <c r="C18" s="39">
        <v>0</v>
      </c>
      <c r="D18" s="39"/>
      <c r="E18" s="40">
        <f t="shared" si="0"/>
        <v>0</v>
      </c>
      <c r="F18" s="39">
        <v>0</v>
      </c>
      <c r="G18" s="39">
        <v>0</v>
      </c>
      <c r="H18" s="41">
        <f t="shared" si="1"/>
        <v>0</v>
      </c>
    </row>
    <row r="19" spans="1:8" x14ac:dyDescent="0.25">
      <c r="A19" s="13" t="s">
        <v>4</v>
      </c>
      <c r="B19" s="12"/>
      <c r="C19" s="38">
        <f>SUM(C20:C28)</f>
        <v>10096300</v>
      </c>
      <c r="D19" s="38">
        <f>SUM(D20:D28)</f>
        <v>0</v>
      </c>
      <c r="E19" s="38">
        <f t="shared" si="0"/>
        <v>10096300</v>
      </c>
      <c r="F19" s="38">
        <f>SUM(F20:F28)</f>
        <v>4461711.74</v>
      </c>
      <c r="G19" s="38">
        <f>SUM(G20:G28)</f>
        <v>4308032.5</v>
      </c>
      <c r="H19" s="38">
        <f t="shared" si="1"/>
        <v>5634588.2599999998</v>
      </c>
    </row>
    <row r="20" spans="1:8" s="21" customFormat="1" ht="31.5" x14ac:dyDescent="0.25">
      <c r="A20" s="24"/>
      <c r="B20" s="29" t="s">
        <v>20</v>
      </c>
      <c r="C20" s="39">
        <v>919000</v>
      </c>
      <c r="D20" s="39"/>
      <c r="E20" s="40">
        <f t="shared" si="0"/>
        <v>919000</v>
      </c>
      <c r="F20" s="39">
        <v>294845.59999999998</v>
      </c>
      <c r="G20" s="39">
        <v>294845.59999999998</v>
      </c>
      <c r="H20" s="41">
        <f t="shared" si="1"/>
        <v>624154.4</v>
      </c>
    </row>
    <row r="21" spans="1:8" s="21" customFormat="1" ht="15.75" x14ac:dyDescent="0.25">
      <c r="A21" s="25"/>
      <c r="B21" s="20" t="s">
        <v>21</v>
      </c>
      <c r="C21" s="39">
        <v>129600</v>
      </c>
      <c r="D21" s="39"/>
      <c r="E21" s="40">
        <f t="shared" si="0"/>
        <v>129600</v>
      </c>
      <c r="F21" s="39">
        <v>39256.03</v>
      </c>
      <c r="G21" s="39">
        <v>35669.03</v>
      </c>
      <c r="H21" s="41">
        <f t="shared" si="1"/>
        <v>90343.97</v>
      </c>
    </row>
    <row r="22" spans="1:8" s="21" customFormat="1" ht="15.75" x14ac:dyDescent="0.25">
      <c r="A22" s="25"/>
      <c r="B22" s="20" t="s">
        <v>22</v>
      </c>
      <c r="C22" s="39"/>
      <c r="D22" s="39"/>
      <c r="E22" s="40">
        <f t="shared" si="0"/>
        <v>0</v>
      </c>
      <c r="F22" s="39"/>
      <c r="G22" s="39"/>
      <c r="H22" s="41">
        <f t="shared" si="1"/>
        <v>0</v>
      </c>
    </row>
    <row r="23" spans="1:8" s="21" customFormat="1" ht="15.75" x14ac:dyDescent="0.25">
      <c r="A23" s="25"/>
      <c r="B23" s="20" t="s">
        <v>23</v>
      </c>
      <c r="C23" s="39">
        <v>1135500</v>
      </c>
      <c r="D23" s="39"/>
      <c r="E23" s="40">
        <f t="shared" si="0"/>
        <v>1135500</v>
      </c>
      <c r="F23" s="39">
        <v>226144.45</v>
      </c>
      <c r="G23" s="39">
        <v>206348.05</v>
      </c>
      <c r="H23" s="41">
        <f t="shared" si="1"/>
        <v>909355.55</v>
      </c>
    </row>
    <row r="24" spans="1:8" s="21" customFormat="1" ht="15.75" x14ac:dyDescent="0.25">
      <c r="A24" s="25"/>
      <c r="B24" s="20" t="s">
        <v>24</v>
      </c>
      <c r="C24" s="39">
        <v>4813000</v>
      </c>
      <c r="D24" s="39"/>
      <c r="E24" s="40">
        <f t="shared" si="0"/>
        <v>4813000</v>
      </c>
      <c r="F24" s="39">
        <v>1798552.61</v>
      </c>
      <c r="G24" s="39">
        <v>1798552.61</v>
      </c>
      <c r="H24" s="41">
        <f t="shared" si="1"/>
        <v>3014447.3899999997</v>
      </c>
    </row>
    <row r="25" spans="1:8" s="21" customFormat="1" ht="15.75" x14ac:dyDescent="0.25">
      <c r="A25" s="25"/>
      <c r="B25" s="20" t="s">
        <v>25</v>
      </c>
      <c r="C25" s="39">
        <v>2400000</v>
      </c>
      <c r="D25" s="39"/>
      <c r="E25" s="40">
        <f t="shared" si="0"/>
        <v>2400000</v>
      </c>
      <c r="F25" s="39">
        <v>1190223.03</v>
      </c>
      <c r="G25" s="39">
        <v>1125826.6299999999</v>
      </c>
      <c r="H25" s="41">
        <f t="shared" si="1"/>
        <v>1209776.97</v>
      </c>
    </row>
    <row r="26" spans="1:8" s="21" customFormat="1" ht="15.75" x14ac:dyDescent="0.25">
      <c r="A26" s="25"/>
      <c r="B26" s="20" t="s">
        <v>26</v>
      </c>
      <c r="C26" s="39">
        <v>174800</v>
      </c>
      <c r="D26" s="39"/>
      <c r="E26" s="40">
        <f t="shared" si="0"/>
        <v>174800</v>
      </c>
      <c r="F26" s="39">
        <v>157350.79</v>
      </c>
      <c r="G26" s="39">
        <v>156254.78</v>
      </c>
      <c r="H26" s="41">
        <f t="shared" si="1"/>
        <v>17449.209999999992</v>
      </c>
    </row>
    <row r="27" spans="1:8" s="21" customFormat="1" ht="15.75" x14ac:dyDescent="0.25">
      <c r="A27" s="25"/>
      <c r="B27" s="20" t="s">
        <v>27</v>
      </c>
      <c r="C27" s="39"/>
      <c r="D27" s="39"/>
      <c r="E27" s="40">
        <f t="shared" si="0"/>
        <v>0</v>
      </c>
      <c r="F27" s="39"/>
      <c r="G27" s="39"/>
      <c r="H27" s="41">
        <f t="shared" si="1"/>
        <v>0</v>
      </c>
    </row>
    <row r="28" spans="1:8" s="21" customFormat="1" ht="15.75" x14ac:dyDescent="0.25">
      <c r="A28" s="26"/>
      <c r="B28" s="20" t="s">
        <v>28</v>
      </c>
      <c r="C28" s="39">
        <v>524400</v>
      </c>
      <c r="D28" s="39"/>
      <c r="E28" s="40">
        <f t="shared" si="0"/>
        <v>524400</v>
      </c>
      <c r="F28" s="39">
        <v>755339.23</v>
      </c>
      <c r="G28" s="39">
        <v>690535.8</v>
      </c>
      <c r="H28" s="41">
        <f t="shared" si="1"/>
        <v>-230939.22999999998</v>
      </c>
    </row>
    <row r="29" spans="1:8" x14ac:dyDescent="0.25">
      <c r="A29" s="13" t="s">
        <v>5</v>
      </c>
      <c r="B29" s="12"/>
      <c r="C29" s="38">
        <f>SUM(C30:C38)</f>
        <v>18290200</v>
      </c>
      <c r="D29" s="38">
        <f>SUM(D30:D38)</f>
        <v>0</v>
      </c>
      <c r="E29" s="38">
        <f t="shared" si="0"/>
        <v>18290200</v>
      </c>
      <c r="F29" s="38">
        <f>SUM(F30:F38)</f>
        <v>2726948.8200000003</v>
      </c>
      <c r="G29" s="38">
        <f>SUM(G30:G38)</f>
        <v>2655630.8600000003</v>
      </c>
      <c r="H29" s="38">
        <f t="shared" si="1"/>
        <v>15563251.18</v>
      </c>
    </row>
    <row r="30" spans="1:8" s="21" customFormat="1" ht="15.75" x14ac:dyDescent="0.25">
      <c r="A30" s="19"/>
      <c r="B30" s="20" t="s">
        <v>29</v>
      </c>
      <c r="C30" s="39">
        <v>9871700</v>
      </c>
      <c r="D30" s="39"/>
      <c r="E30" s="40">
        <f t="shared" si="0"/>
        <v>9871700</v>
      </c>
      <c r="F30" s="39">
        <v>1543489.4</v>
      </c>
      <c r="G30" s="39">
        <v>1531569.44</v>
      </c>
      <c r="H30" s="41">
        <f t="shared" si="1"/>
        <v>8328210.5999999996</v>
      </c>
    </row>
    <row r="31" spans="1:8" s="21" customFormat="1" ht="15.75" x14ac:dyDescent="0.25">
      <c r="A31" s="22"/>
      <c r="B31" s="20" t="s">
        <v>30</v>
      </c>
      <c r="C31" s="39">
        <v>0</v>
      </c>
      <c r="D31" s="39"/>
      <c r="E31" s="40">
        <f t="shared" si="0"/>
        <v>0</v>
      </c>
      <c r="F31" s="39">
        <v>68194.28</v>
      </c>
      <c r="G31" s="39">
        <v>21214.28</v>
      </c>
      <c r="H31" s="41">
        <f t="shared" si="1"/>
        <v>-68194.28</v>
      </c>
    </row>
    <row r="32" spans="1:8" s="21" customFormat="1" ht="15.75" x14ac:dyDescent="0.25">
      <c r="A32" s="22"/>
      <c r="B32" s="20" t="s">
        <v>31</v>
      </c>
      <c r="C32" s="39">
        <v>20000</v>
      </c>
      <c r="D32" s="39"/>
      <c r="E32" s="40">
        <f t="shared" si="0"/>
        <v>20000</v>
      </c>
      <c r="F32" s="39">
        <v>467816.94</v>
      </c>
      <c r="G32" s="39">
        <v>467816.94</v>
      </c>
      <c r="H32" s="41">
        <f t="shared" si="1"/>
        <v>-447816.94</v>
      </c>
    </row>
    <row r="33" spans="1:8" s="21" customFormat="1" ht="15.75" x14ac:dyDescent="0.25">
      <c r="A33" s="22"/>
      <c r="B33" s="20" t="s">
        <v>32</v>
      </c>
      <c r="C33" s="39">
        <v>312000</v>
      </c>
      <c r="D33" s="39"/>
      <c r="E33" s="40">
        <f t="shared" si="0"/>
        <v>312000</v>
      </c>
      <c r="F33" s="39">
        <v>81573.5</v>
      </c>
      <c r="G33" s="39">
        <v>81573.5</v>
      </c>
      <c r="H33" s="41">
        <f t="shared" si="1"/>
        <v>230426.5</v>
      </c>
    </row>
    <row r="34" spans="1:8" s="21" customFormat="1" ht="15.75" x14ac:dyDescent="0.25">
      <c r="A34" s="22"/>
      <c r="B34" s="20" t="s">
        <v>33</v>
      </c>
      <c r="C34" s="39">
        <v>918000</v>
      </c>
      <c r="D34" s="39"/>
      <c r="E34" s="40">
        <f t="shared" si="0"/>
        <v>918000</v>
      </c>
      <c r="F34" s="39">
        <v>217482.98</v>
      </c>
      <c r="G34" s="39">
        <v>213422.98</v>
      </c>
      <c r="H34" s="41">
        <f t="shared" si="1"/>
        <v>700517.02</v>
      </c>
    </row>
    <row r="35" spans="1:8" s="21" customFormat="1" ht="15.75" x14ac:dyDescent="0.25">
      <c r="A35" s="22"/>
      <c r="B35" s="20" t="s">
        <v>34</v>
      </c>
      <c r="C35" s="39">
        <v>30000</v>
      </c>
      <c r="D35" s="39"/>
      <c r="E35" s="40">
        <f t="shared" si="0"/>
        <v>30000</v>
      </c>
      <c r="F35" s="39">
        <v>2400</v>
      </c>
      <c r="G35" s="39">
        <v>2400</v>
      </c>
      <c r="H35" s="41">
        <f t="shared" si="1"/>
        <v>27600</v>
      </c>
    </row>
    <row r="36" spans="1:8" s="21" customFormat="1" ht="15.75" x14ac:dyDescent="0.25">
      <c r="A36" s="22"/>
      <c r="B36" s="20" t="s">
        <v>35</v>
      </c>
      <c r="C36" s="39">
        <v>29500</v>
      </c>
      <c r="D36" s="39"/>
      <c r="E36" s="40">
        <f t="shared" si="0"/>
        <v>29500</v>
      </c>
      <c r="F36" s="39">
        <v>730.99</v>
      </c>
      <c r="G36" s="39">
        <v>730.99</v>
      </c>
      <c r="H36" s="41">
        <f t="shared" si="1"/>
        <v>28769.01</v>
      </c>
    </row>
    <row r="37" spans="1:8" s="21" customFormat="1" ht="15.75" x14ac:dyDescent="0.25">
      <c r="A37" s="22"/>
      <c r="B37" s="20" t="s">
        <v>36</v>
      </c>
      <c r="C37" s="39">
        <v>809000</v>
      </c>
      <c r="D37" s="39"/>
      <c r="E37" s="40">
        <f t="shared" si="0"/>
        <v>809000</v>
      </c>
      <c r="F37" s="39">
        <v>97094.15</v>
      </c>
      <c r="G37" s="39">
        <v>88736.15</v>
      </c>
      <c r="H37" s="41">
        <f t="shared" si="1"/>
        <v>711905.85</v>
      </c>
    </row>
    <row r="38" spans="1:8" s="21" customFormat="1" ht="15.75" x14ac:dyDescent="0.25">
      <c r="A38" s="23"/>
      <c r="B38" s="20" t="s">
        <v>37</v>
      </c>
      <c r="C38" s="39">
        <v>6300000</v>
      </c>
      <c r="D38" s="39"/>
      <c r="E38" s="40">
        <f t="shared" si="0"/>
        <v>6300000</v>
      </c>
      <c r="F38" s="39">
        <v>248166.58</v>
      </c>
      <c r="G38" s="39">
        <v>248166.58</v>
      </c>
      <c r="H38" s="41">
        <f t="shared" si="1"/>
        <v>6051833.4199999999</v>
      </c>
    </row>
    <row r="39" spans="1:8" x14ac:dyDescent="0.25">
      <c r="A39" s="13" t="s">
        <v>6</v>
      </c>
      <c r="B39" s="12"/>
      <c r="C39" s="38">
        <f>SUM(C40:C48)</f>
        <v>5478624</v>
      </c>
      <c r="D39" s="38">
        <f>SUM(D40:D48)</f>
        <v>0</v>
      </c>
      <c r="E39" s="38">
        <f t="shared" si="0"/>
        <v>5478624</v>
      </c>
      <c r="F39" s="38">
        <f>SUM(F40:F48)</f>
        <v>700554.05</v>
      </c>
      <c r="G39" s="38">
        <f>SUM(G40:G48)</f>
        <v>619334.07000000007</v>
      </c>
      <c r="H39" s="38">
        <f t="shared" si="1"/>
        <v>4778069.95</v>
      </c>
    </row>
    <row r="40" spans="1:8" s="21" customFormat="1" ht="15.75" x14ac:dyDescent="0.25">
      <c r="A40" s="19"/>
      <c r="B40" s="20" t="s">
        <v>38</v>
      </c>
      <c r="C40" s="39">
        <v>0</v>
      </c>
      <c r="D40" s="39"/>
      <c r="E40" s="40">
        <f t="shared" si="0"/>
        <v>0</v>
      </c>
      <c r="F40" s="39">
        <v>0</v>
      </c>
      <c r="G40" s="39"/>
      <c r="H40" s="41">
        <f t="shared" si="1"/>
        <v>0</v>
      </c>
    </row>
    <row r="41" spans="1:8" s="21" customFormat="1" ht="15.75" x14ac:dyDescent="0.25">
      <c r="A41" s="22"/>
      <c r="B41" s="20" t="s">
        <v>39</v>
      </c>
      <c r="C41" s="39">
        <v>2400000</v>
      </c>
      <c r="D41" s="39"/>
      <c r="E41" s="40">
        <f t="shared" si="0"/>
        <v>2400000</v>
      </c>
      <c r="F41" s="39">
        <v>0</v>
      </c>
      <c r="G41" s="39"/>
      <c r="H41" s="41">
        <f t="shared" si="1"/>
        <v>2400000</v>
      </c>
    </row>
    <row r="42" spans="1:8" s="21" customFormat="1" ht="15.75" x14ac:dyDescent="0.25">
      <c r="A42" s="22"/>
      <c r="B42" s="20" t="s">
        <v>40</v>
      </c>
      <c r="C42" s="39">
        <v>0</v>
      </c>
      <c r="D42" s="39"/>
      <c r="E42" s="40">
        <f t="shared" si="0"/>
        <v>0</v>
      </c>
      <c r="F42" s="39">
        <v>0</v>
      </c>
      <c r="G42" s="39"/>
      <c r="H42" s="41">
        <f t="shared" si="1"/>
        <v>0</v>
      </c>
    </row>
    <row r="43" spans="1:8" s="21" customFormat="1" ht="15.75" x14ac:dyDescent="0.25">
      <c r="A43" s="22"/>
      <c r="B43" s="20" t="s">
        <v>41</v>
      </c>
      <c r="C43" s="39">
        <v>984000</v>
      </c>
      <c r="D43" s="39"/>
      <c r="E43" s="40">
        <f t="shared" si="0"/>
        <v>984000</v>
      </c>
      <c r="F43" s="39">
        <v>318240.23</v>
      </c>
      <c r="G43" s="39">
        <v>237020.25</v>
      </c>
      <c r="H43" s="41">
        <f t="shared" si="1"/>
        <v>665759.77</v>
      </c>
    </row>
    <row r="44" spans="1:8" s="21" customFormat="1" ht="15.75" x14ac:dyDescent="0.25">
      <c r="A44" s="22"/>
      <c r="B44" s="20" t="s">
        <v>42</v>
      </c>
      <c r="C44" s="39">
        <v>2094624</v>
      </c>
      <c r="D44" s="39"/>
      <c r="E44" s="40">
        <f t="shared" si="0"/>
        <v>2094624</v>
      </c>
      <c r="F44" s="39">
        <v>382313.82</v>
      </c>
      <c r="G44" s="39">
        <v>382313.82</v>
      </c>
      <c r="H44" s="41">
        <f t="shared" si="1"/>
        <v>1712310.18</v>
      </c>
    </row>
    <row r="45" spans="1:8" s="21" customFormat="1" ht="15.75" x14ac:dyDescent="0.25">
      <c r="A45" s="22"/>
      <c r="B45" s="20" t="s">
        <v>43</v>
      </c>
      <c r="C45" s="39">
        <v>0</v>
      </c>
      <c r="D45" s="39"/>
      <c r="E45" s="40">
        <f t="shared" si="0"/>
        <v>0</v>
      </c>
      <c r="F45" s="39">
        <v>0</v>
      </c>
      <c r="G45" s="39"/>
      <c r="H45" s="41">
        <f t="shared" si="1"/>
        <v>0</v>
      </c>
    </row>
    <row r="46" spans="1:8" s="21" customFormat="1" ht="15.75" x14ac:dyDescent="0.25">
      <c r="A46" s="22"/>
      <c r="B46" s="20" t="s">
        <v>44</v>
      </c>
      <c r="C46" s="39">
        <v>0</v>
      </c>
      <c r="D46" s="39"/>
      <c r="E46" s="40">
        <f t="shared" si="0"/>
        <v>0</v>
      </c>
      <c r="F46" s="39">
        <v>0</v>
      </c>
      <c r="G46" s="39"/>
      <c r="H46" s="41">
        <f t="shared" si="1"/>
        <v>0</v>
      </c>
    </row>
    <row r="47" spans="1:8" s="21" customFormat="1" ht="15.75" x14ac:dyDescent="0.25">
      <c r="A47" s="22"/>
      <c r="B47" s="20" t="s">
        <v>45</v>
      </c>
      <c r="C47" s="39">
        <v>0</v>
      </c>
      <c r="D47" s="39"/>
      <c r="E47" s="40">
        <f t="shared" si="0"/>
        <v>0</v>
      </c>
      <c r="F47" s="39">
        <v>0</v>
      </c>
      <c r="G47" s="39"/>
      <c r="H47" s="41">
        <f t="shared" si="1"/>
        <v>0</v>
      </c>
    </row>
    <row r="48" spans="1:8" s="21" customFormat="1" ht="15.75" x14ac:dyDescent="0.25">
      <c r="A48" s="23"/>
      <c r="B48" s="20" t="s">
        <v>82</v>
      </c>
      <c r="C48" s="39">
        <v>0</v>
      </c>
      <c r="D48" s="39"/>
      <c r="E48" s="40">
        <f t="shared" si="0"/>
        <v>0</v>
      </c>
      <c r="F48" s="39">
        <v>0</v>
      </c>
      <c r="G48" s="39"/>
      <c r="H48" s="41">
        <f t="shared" si="1"/>
        <v>0</v>
      </c>
    </row>
    <row r="49" spans="1:8" x14ac:dyDescent="0.25">
      <c r="A49" s="13" t="s">
        <v>7</v>
      </c>
      <c r="B49" s="14"/>
      <c r="C49" s="38">
        <f>SUM(C50:C58)</f>
        <v>581100</v>
      </c>
      <c r="D49" s="38">
        <f>SUM(D50:D58)</f>
        <v>0</v>
      </c>
      <c r="E49" s="38">
        <f t="shared" si="0"/>
        <v>581100</v>
      </c>
      <c r="F49" s="38">
        <f>SUM(F50:F58)</f>
        <v>1248058.6600000001</v>
      </c>
      <c r="G49" s="38">
        <f>SUM(G50:G58)</f>
        <v>1179581.72</v>
      </c>
      <c r="H49" s="38">
        <f t="shared" si="1"/>
        <v>-666958.66000000015</v>
      </c>
    </row>
    <row r="50" spans="1:8" s="21" customFormat="1" ht="15.75" x14ac:dyDescent="0.25">
      <c r="A50" s="19"/>
      <c r="B50" s="27" t="s">
        <v>46</v>
      </c>
      <c r="C50" s="39">
        <v>235600</v>
      </c>
      <c r="D50" s="39"/>
      <c r="E50" s="40">
        <f t="shared" si="0"/>
        <v>235600</v>
      </c>
      <c r="F50" s="39">
        <v>417085.9</v>
      </c>
      <c r="G50" s="39">
        <v>399118.96</v>
      </c>
      <c r="H50" s="41">
        <f t="shared" si="1"/>
        <v>-181485.90000000002</v>
      </c>
    </row>
    <row r="51" spans="1:8" s="21" customFormat="1" ht="15.75" x14ac:dyDescent="0.25">
      <c r="A51" s="22"/>
      <c r="B51" s="27" t="s">
        <v>47</v>
      </c>
      <c r="C51" s="39">
        <v>40000</v>
      </c>
      <c r="D51" s="39"/>
      <c r="E51" s="40">
        <f t="shared" si="0"/>
        <v>40000</v>
      </c>
      <c r="F51" s="39">
        <v>21862.01</v>
      </c>
      <c r="G51" s="39">
        <v>21862.01</v>
      </c>
      <c r="H51" s="41">
        <f t="shared" si="1"/>
        <v>18137.990000000002</v>
      </c>
    </row>
    <row r="52" spans="1:8" s="21" customFormat="1" ht="15.75" x14ac:dyDescent="0.25">
      <c r="A52" s="22"/>
      <c r="B52" s="27" t="s">
        <v>48</v>
      </c>
      <c r="C52" s="39">
        <v>12500</v>
      </c>
      <c r="D52" s="39"/>
      <c r="E52" s="40">
        <f t="shared" si="0"/>
        <v>12500</v>
      </c>
      <c r="F52" s="39">
        <v>0</v>
      </c>
      <c r="G52" s="39"/>
      <c r="H52" s="41">
        <f t="shared" si="1"/>
        <v>12500</v>
      </c>
    </row>
    <row r="53" spans="1:8" s="21" customFormat="1" ht="15.75" x14ac:dyDescent="0.25">
      <c r="A53" s="22"/>
      <c r="B53" s="27" t="s">
        <v>49</v>
      </c>
      <c r="C53" s="39">
        <v>0</v>
      </c>
      <c r="D53" s="39"/>
      <c r="E53" s="40">
        <f t="shared" si="0"/>
        <v>0</v>
      </c>
      <c r="F53" s="39">
        <v>618500</v>
      </c>
      <c r="G53" s="39">
        <v>573500</v>
      </c>
      <c r="H53" s="41">
        <f t="shared" si="1"/>
        <v>-618500</v>
      </c>
    </row>
    <row r="54" spans="1:8" s="21" customFormat="1" ht="15.75" x14ac:dyDescent="0.25">
      <c r="A54" s="22"/>
      <c r="B54" s="27" t="s">
        <v>50</v>
      </c>
      <c r="C54" s="39">
        <v>0</v>
      </c>
      <c r="D54" s="39"/>
      <c r="E54" s="40">
        <f t="shared" si="0"/>
        <v>0</v>
      </c>
      <c r="F54" s="39">
        <v>0</v>
      </c>
      <c r="G54" s="39"/>
      <c r="H54" s="41">
        <f t="shared" si="1"/>
        <v>0</v>
      </c>
    </row>
    <row r="55" spans="1:8" s="21" customFormat="1" ht="15.75" x14ac:dyDescent="0.25">
      <c r="A55" s="22"/>
      <c r="B55" s="27" t="s">
        <v>51</v>
      </c>
      <c r="C55" s="39">
        <v>193000</v>
      </c>
      <c r="D55" s="39"/>
      <c r="E55" s="40">
        <f t="shared" si="0"/>
        <v>193000</v>
      </c>
      <c r="F55" s="39">
        <v>173935.75</v>
      </c>
      <c r="G55" s="39">
        <v>168425.75</v>
      </c>
      <c r="H55" s="41">
        <f t="shared" si="1"/>
        <v>19064.25</v>
      </c>
    </row>
    <row r="56" spans="1:8" s="21" customFormat="1" ht="15.75" x14ac:dyDescent="0.25">
      <c r="A56" s="22"/>
      <c r="B56" s="27" t="s">
        <v>52</v>
      </c>
      <c r="C56" s="39">
        <v>0</v>
      </c>
      <c r="D56" s="39"/>
      <c r="E56" s="40">
        <f t="shared" si="0"/>
        <v>0</v>
      </c>
      <c r="F56" s="39">
        <v>0</v>
      </c>
      <c r="G56" s="39"/>
      <c r="H56" s="41">
        <f t="shared" si="1"/>
        <v>0</v>
      </c>
    </row>
    <row r="57" spans="1:8" s="21" customFormat="1" ht="15.75" x14ac:dyDescent="0.25">
      <c r="A57" s="22"/>
      <c r="B57" s="27" t="s">
        <v>53</v>
      </c>
      <c r="C57" s="39">
        <v>0</v>
      </c>
      <c r="D57" s="39"/>
      <c r="E57" s="40">
        <f t="shared" si="0"/>
        <v>0</v>
      </c>
      <c r="F57" s="39">
        <v>0</v>
      </c>
      <c r="G57" s="39"/>
      <c r="H57" s="41">
        <f t="shared" si="1"/>
        <v>0</v>
      </c>
    </row>
    <row r="58" spans="1:8" s="21" customFormat="1" ht="15.75" x14ac:dyDescent="0.25">
      <c r="A58" s="23"/>
      <c r="B58" s="27" t="s">
        <v>54</v>
      </c>
      <c r="C58" s="39">
        <v>100000</v>
      </c>
      <c r="D58" s="39"/>
      <c r="E58" s="40">
        <f t="shared" si="0"/>
        <v>100000</v>
      </c>
      <c r="F58" s="39">
        <v>16675</v>
      </c>
      <c r="G58" s="39">
        <v>16675</v>
      </c>
      <c r="H58" s="41">
        <f t="shared" si="1"/>
        <v>83325</v>
      </c>
    </row>
    <row r="59" spans="1:8" x14ac:dyDescent="0.25">
      <c r="A59" s="15" t="s">
        <v>8</v>
      </c>
      <c r="B59" s="16"/>
      <c r="C59" s="38">
        <f>SUM(C60:C62)</f>
        <v>10477670</v>
      </c>
      <c r="D59" s="38">
        <f>SUM(D60:D62)</f>
        <v>0</v>
      </c>
      <c r="E59" s="38">
        <f t="shared" si="0"/>
        <v>10477670</v>
      </c>
      <c r="F59" s="38">
        <f>SUM(F60:F62)</f>
        <v>1802189.77</v>
      </c>
      <c r="G59" s="38">
        <f>SUM(G60:G62)</f>
        <v>1673030.15</v>
      </c>
      <c r="H59" s="38">
        <f t="shared" si="1"/>
        <v>8675480.2300000004</v>
      </c>
    </row>
    <row r="60" spans="1:8" s="21" customFormat="1" ht="15.75" x14ac:dyDescent="0.25">
      <c r="A60" s="19"/>
      <c r="B60" s="28" t="s">
        <v>55</v>
      </c>
      <c r="C60" s="39">
        <v>9477670</v>
      </c>
      <c r="D60" s="39"/>
      <c r="E60" s="40">
        <f t="shared" si="0"/>
        <v>9477670</v>
      </c>
      <c r="F60" s="39">
        <v>1802189.77</v>
      </c>
      <c r="G60" s="39">
        <v>1673030.15</v>
      </c>
      <c r="H60" s="41">
        <f t="shared" si="1"/>
        <v>7675480.2300000004</v>
      </c>
    </row>
    <row r="61" spans="1:8" s="21" customFormat="1" ht="15.75" x14ac:dyDescent="0.25">
      <c r="A61" s="22"/>
      <c r="B61" s="28" t="s">
        <v>56</v>
      </c>
      <c r="C61" s="39">
        <v>1000000</v>
      </c>
      <c r="D61" s="39"/>
      <c r="E61" s="40">
        <f t="shared" si="0"/>
        <v>1000000</v>
      </c>
      <c r="F61" s="39">
        <v>0</v>
      </c>
      <c r="G61" s="39">
        <v>0</v>
      </c>
      <c r="H61" s="41">
        <f t="shared" si="1"/>
        <v>1000000</v>
      </c>
    </row>
    <row r="62" spans="1:8" s="21" customFormat="1" ht="15.75" x14ac:dyDescent="0.25">
      <c r="A62" s="22"/>
      <c r="B62" s="28" t="s">
        <v>57</v>
      </c>
      <c r="C62" s="39">
        <v>0</v>
      </c>
      <c r="D62" s="39">
        <v>0</v>
      </c>
      <c r="E62" s="40">
        <f t="shared" si="0"/>
        <v>0</v>
      </c>
      <c r="F62" s="39">
        <v>0</v>
      </c>
      <c r="G62" s="39">
        <v>0</v>
      </c>
      <c r="H62" s="41">
        <f t="shared" si="1"/>
        <v>0</v>
      </c>
    </row>
    <row r="63" spans="1:8" x14ac:dyDescent="0.25">
      <c r="A63" s="18" t="s">
        <v>9</v>
      </c>
      <c r="B63" s="12"/>
      <c r="C63" s="38">
        <f>SUM(C64:C70)</f>
        <v>0</v>
      </c>
      <c r="D63" s="38">
        <f>SUM(D64:D70)</f>
        <v>0</v>
      </c>
      <c r="E63" s="38">
        <f t="shared" si="0"/>
        <v>0</v>
      </c>
      <c r="F63" s="38">
        <f>SUM(F64:F70)</f>
        <v>0</v>
      </c>
      <c r="G63" s="38">
        <f>SUM(G64:G70)</f>
        <v>0</v>
      </c>
      <c r="H63" s="38">
        <f t="shared" si="1"/>
        <v>0</v>
      </c>
    </row>
    <row r="64" spans="1:8" s="21" customFormat="1" ht="15.75" x14ac:dyDescent="0.25">
      <c r="A64" s="22"/>
      <c r="B64" s="20" t="s">
        <v>58</v>
      </c>
      <c r="C64" s="39">
        <v>0</v>
      </c>
      <c r="D64" s="39">
        <v>0</v>
      </c>
      <c r="E64" s="40">
        <f t="shared" si="0"/>
        <v>0</v>
      </c>
      <c r="F64" s="39">
        <v>0</v>
      </c>
      <c r="G64" s="39">
        <v>0</v>
      </c>
      <c r="H64" s="41">
        <f t="shared" si="1"/>
        <v>0</v>
      </c>
    </row>
    <row r="65" spans="1:8" s="21" customFormat="1" ht="15.75" x14ac:dyDescent="0.25">
      <c r="A65" s="22"/>
      <c r="B65" s="20" t="s">
        <v>59</v>
      </c>
      <c r="C65" s="39">
        <v>0</v>
      </c>
      <c r="D65" s="39">
        <v>0</v>
      </c>
      <c r="E65" s="40">
        <f t="shared" si="0"/>
        <v>0</v>
      </c>
      <c r="F65" s="39">
        <v>0</v>
      </c>
      <c r="G65" s="39">
        <v>0</v>
      </c>
      <c r="H65" s="41">
        <f t="shared" si="1"/>
        <v>0</v>
      </c>
    </row>
    <row r="66" spans="1:8" s="21" customFormat="1" ht="15.75" x14ac:dyDescent="0.25">
      <c r="A66" s="22"/>
      <c r="B66" s="20" t="s">
        <v>60</v>
      </c>
      <c r="C66" s="39">
        <v>0</v>
      </c>
      <c r="D66" s="39">
        <v>0</v>
      </c>
      <c r="E66" s="40">
        <f t="shared" si="0"/>
        <v>0</v>
      </c>
      <c r="F66" s="39">
        <v>0</v>
      </c>
      <c r="G66" s="39">
        <v>0</v>
      </c>
      <c r="H66" s="41">
        <f t="shared" si="1"/>
        <v>0</v>
      </c>
    </row>
    <row r="67" spans="1:8" s="21" customFormat="1" ht="15.75" x14ac:dyDescent="0.25">
      <c r="A67" s="22"/>
      <c r="B67" s="20" t="s">
        <v>61</v>
      </c>
      <c r="C67" s="39">
        <v>0</v>
      </c>
      <c r="D67" s="39">
        <v>0</v>
      </c>
      <c r="E67" s="40">
        <f t="shared" si="0"/>
        <v>0</v>
      </c>
      <c r="F67" s="39">
        <v>0</v>
      </c>
      <c r="G67" s="39">
        <v>0</v>
      </c>
      <c r="H67" s="41">
        <f t="shared" si="1"/>
        <v>0</v>
      </c>
    </row>
    <row r="68" spans="1:8" s="21" customFormat="1" ht="15.75" x14ac:dyDescent="0.25">
      <c r="A68" s="22"/>
      <c r="B68" s="20" t="s">
        <v>62</v>
      </c>
      <c r="C68" s="39">
        <v>0</v>
      </c>
      <c r="D68" s="39">
        <v>0</v>
      </c>
      <c r="E68" s="40">
        <f t="shared" si="0"/>
        <v>0</v>
      </c>
      <c r="F68" s="39">
        <v>0</v>
      </c>
      <c r="G68" s="39">
        <v>0</v>
      </c>
      <c r="H68" s="41">
        <f t="shared" si="1"/>
        <v>0</v>
      </c>
    </row>
    <row r="69" spans="1:8" s="21" customFormat="1" ht="15.75" x14ac:dyDescent="0.25">
      <c r="A69" s="22"/>
      <c r="B69" s="20" t="s">
        <v>63</v>
      </c>
      <c r="C69" s="39">
        <v>0</v>
      </c>
      <c r="D69" s="39">
        <v>0</v>
      </c>
      <c r="E69" s="40">
        <f t="shared" si="0"/>
        <v>0</v>
      </c>
      <c r="F69" s="39">
        <v>0</v>
      </c>
      <c r="G69" s="39">
        <v>0</v>
      </c>
      <c r="H69" s="41">
        <f t="shared" si="1"/>
        <v>0</v>
      </c>
    </row>
    <row r="70" spans="1:8" s="21" customFormat="1" ht="15.75" x14ac:dyDescent="0.25">
      <c r="A70" s="22"/>
      <c r="B70" s="20" t="s">
        <v>64</v>
      </c>
      <c r="C70" s="39">
        <v>0</v>
      </c>
      <c r="D70" s="39">
        <v>0</v>
      </c>
      <c r="E70" s="40">
        <f t="shared" si="0"/>
        <v>0</v>
      </c>
      <c r="F70" s="39">
        <v>0</v>
      </c>
      <c r="G70" s="39">
        <v>0</v>
      </c>
      <c r="H70" s="41">
        <f t="shared" si="1"/>
        <v>0</v>
      </c>
    </row>
    <row r="71" spans="1:8" ht="15.75" x14ac:dyDescent="0.25">
      <c r="A71" s="16" t="s">
        <v>10</v>
      </c>
      <c r="B71" s="14"/>
      <c r="C71" s="38">
        <f>SUM(C72:C74)</f>
        <v>0</v>
      </c>
      <c r="D71" s="38">
        <f>SUM(D72:D74)</f>
        <v>0</v>
      </c>
      <c r="E71" s="40">
        <f t="shared" si="0"/>
        <v>0</v>
      </c>
      <c r="F71" s="38">
        <f>SUM(F72:F74)</f>
        <v>0</v>
      </c>
      <c r="G71" s="38">
        <f>SUM(G72:G74)</f>
        <v>0</v>
      </c>
      <c r="H71" s="41">
        <f t="shared" si="1"/>
        <v>0</v>
      </c>
    </row>
    <row r="72" spans="1:8" ht="15.75" x14ac:dyDescent="0.25">
      <c r="A72" s="17"/>
      <c r="B72" s="20" t="s">
        <v>72</v>
      </c>
      <c r="C72" s="39">
        <v>0</v>
      </c>
      <c r="D72" s="39">
        <v>0</v>
      </c>
      <c r="E72" s="40">
        <f t="shared" si="0"/>
        <v>0</v>
      </c>
      <c r="F72" s="39">
        <v>0</v>
      </c>
      <c r="G72" s="39">
        <v>0</v>
      </c>
      <c r="H72" s="41">
        <f t="shared" si="1"/>
        <v>0</v>
      </c>
    </row>
    <row r="73" spans="1:8" ht="15.75" x14ac:dyDescent="0.25">
      <c r="A73" s="17"/>
      <c r="B73" s="20" t="s">
        <v>73</v>
      </c>
      <c r="C73" s="39">
        <v>0</v>
      </c>
      <c r="D73" s="39">
        <v>0</v>
      </c>
      <c r="E73" s="40">
        <f t="shared" si="0"/>
        <v>0</v>
      </c>
      <c r="F73" s="39">
        <v>0</v>
      </c>
      <c r="G73" s="39">
        <v>0</v>
      </c>
      <c r="H73" s="41">
        <f t="shared" si="1"/>
        <v>0</v>
      </c>
    </row>
    <row r="74" spans="1:8" ht="15.75" x14ac:dyDescent="0.25">
      <c r="A74" s="17"/>
      <c r="B74" s="20" t="s">
        <v>74</v>
      </c>
      <c r="C74" s="39">
        <v>0</v>
      </c>
      <c r="D74" s="39">
        <v>0</v>
      </c>
      <c r="E74" s="40">
        <f t="shared" si="0"/>
        <v>0</v>
      </c>
      <c r="F74" s="39">
        <v>0</v>
      </c>
      <c r="G74" s="39">
        <v>0</v>
      </c>
      <c r="H74" s="41">
        <f t="shared" si="1"/>
        <v>0</v>
      </c>
    </row>
    <row r="75" spans="1:8" x14ac:dyDescent="0.25">
      <c r="A75" s="17" t="s">
        <v>11</v>
      </c>
      <c r="B75" s="14"/>
      <c r="C75" s="38">
        <f>SUM(C76:C81)</f>
        <v>9314341</v>
      </c>
      <c r="D75" s="38">
        <f>SUM(D76:D81)</f>
        <v>0</v>
      </c>
      <c r="E75" s="38">
        <f t="shared" ref="E75:E83" si="2">C75+D75</f>
        <v>9314341</v>
      </c>
      <c r="F75" s="38">
        <f>SUM(F76:F81)</f>
        <v>4271571.93</v>
      </c>
      <c r="G75" s="38">
        <f>SUM(G76:G81)</f>
        <v>2673249.13</v>
      </c>
      <c r="H75" s="38">
        <f t="shared" si="1"/>
        <v>5042769.07</v>
      </c>
    </row>
    <row r="76" spans="1:8" s="21" customFormat="1" ht="15.75" x14ac:dyDescent="0.25">
      <c r="A76" s="19"/>
      <c r="B76" s="28" t="s">
        <v>65</v>
      </c>
      <c r="C76" s="39">
        <v>1422893</v>
      </c>
      <c r="D76" s="39"/>
      <c r="E76" s="40">
        <f t="shared" si="2"/>
        <v>1422893</v>
      </c>
      <c r="F76" s="39">
        <v>289545.62</v>
      </c>
      <c r="G76" s="39">
        <v>289545.62</v>
      </c>
      <c r="H76" s="41">
        <f t="shared" ref="H76:H83" si="3">E76-F76</f>
        <v>1133347.3799999999</v>
      </c>
    </row>
    <row r="77" spans="1:8" s="21" customFormat="1" ht="15.75" x14ac:dyDescent="0.25">
      <c r="A77" s="22"/>
      <c r="B77" s="28" t="s">
        <v>66</v>
      </c>
      <c r="C77" s="39">
        <v>1411448</v>
      </c>
      <c r="D77" s="39"/>
      <c r="E77" s="40">
        <f t="shared" si="2"/>
        <v>1411448</v>
      </c>
      <c r="F77" s="39">
        <v>429933.91</v>
      </c>
      <c r="G77" s="39">
        <v>429933.91</v>
      </c>
      <c r="H77" s="41">
        <f t="shared" si="3"/>
        <v>981514.09000000008</v>
      </c>
    </row>
    <row r="78" spans="1:8" s="21" customFormat="1" ht="15.75" x14ac:dyDescent="0.25">
      <c r="A78" s="22"/>
      <c r="B78" s="28" t="s">
        <v>67</v>
      </c>
      <c r="C78" s="39">
        <v>0</v>
      </c>
      <c r="D78" s="39"/>
      <c r="E78" s="40">
        <f t="shared" si="2"/>
        <v>0</v>
      </c>
      <c r="F78" s="39">
        <v>0</v>
      </c>
      <c r="G78" s="39"/>
      <c r="H78" s="41">
        <f t="shared" si="3"/>
        <v>0</v>
      </c>
    </row>
    <row r="79" spans="1:8" s="21" customFormat="1" ht="15.75" x14ac:dyDescent="0.25">
      <c r="A79" s="22"/>
      <c r="B79" s="28" t="s">
        <v>68</v>
      </c>
      <c r="C79" s="39">
        <v>0</v>
      </c>
      <c r="D79" s="39"/>
      <c r="E79" s="40">
        <f t="shared" si="2"/>
        <v>0</v>
      </c>
      <c r="F79" s="39">
        <v>0</v>
      </c>
      <c r="G79" s="39"/>
      <c r="H79" s="41">
        <f t="shared" si="3"/>
        <v>0</v>
      </c>
    </row>
    <row r="80" spans="1:8" s="21" customFormat="1" ht="15.75" x14ac:dyDescent="0.25">
      <c r="A80" s="22"/>
      <c r="B80" s="28" t="s">
        <v>69</v>
      </c>
      <c r="C80" s="39">
        <v>0</v>
      </c>
      <c r="D80" s="39"/>
      <c r="E80" s="40">
        <f t="shared" si="2"/>
        <v>0</v>
      </c>
      <c r="F80" s="39">
        <v>0</v>
      </c>
      <c r="G80" s="39"/>
      <c r="H80" s="41">
        <f t="shared" si="3"/>
        <v>0</v>
      </c>
    </row>
    <row r="81" spans="1:8" s="21" customFormat="1" ht="15.75" x14ac:dyDescent="0.25">
      <c r="A81" s="23"/>
      <c r="B81" s="28" t="s">
        <v>70</v>
      </c>
      <c r="C81" s="39">
        <v>6480000</v>
      </c>
      <c r="D81" s="39"/>
      <c r="E81" s="40">
        <f t="shared" si="2"/>
        <v>6480000</v>
      </c>
      <c r="F81" s="39">
        <v>3552092.4</v>
      </c>
      <c r="G81" s="39">
        <v>1953769.6</v>
      </c>
      <c r="H81" s="41">
        <f t="shared" si="3"/>
        <v>2927907.6</v>
      </c>
    </row>
    <row r="82" spans="1:8" ht="7.5" customHeight="1" x14ac:dyDescent="0.25">
      <c r="C82" s="35"/>
      <c r="D82" s="35"/>
      <c r="E82" s="35"/>
      <c r="F82" s="35"/>
      <c r="G82" s="35"/>
      <c r="H82" s="35"/>
    </row>
    <row r="83" spans="1:8" x14ac:dyDescent="0.25">
      <c r="A83" s="47" t="s">
        <v>71</v>
      </c>
      <c r="B83" s="48"/>
      <c r="C83" s="42">
        <f>C11+C19+C29+C39+C49+C59+C63+C71+C75</f>
        <v>92533234</v>
      </c>
      <c r="D83" s="42">
        <f>D11+D19+D29+D39+D49+D59+D63+D71+D75</f>
        <v>0</v>
      </c>
      <c r="E83" s="42">
        <f t="shared" si="2"/>
        <v>92533234</v>
      </c>
      <c r="F83" s="42">
        <f>F11+F19+F29+F39+F49+F59+F63+F71+F75</f>
        <v>24437061.280000001</v>
      </c>
      <c r="G83" s="42">
        <f>G11+G19+G29+G39+G49+G59+G63+G71+G75</f>
        <v>22292911.619999997</v>
      </c>
      <c r="H83" s="42">
        <f t="shared" si="3"/>
        <v>68096172.719999999</v>
      </c>
    </row>
    <row r="85" spans="1:8" ht="30.75" customHeight="1" x14ac:dyDescent="0.25">
      <c r="B85" s="1"/>
      <c r="C85"/>
      <c r="D85"/>
      <c r="E85"/>
      <c r="F85"/>
      <c r="G85"/>
      <c r="H85"/>
    </row>
    <row r="86" spans="1:8" ht="15.75" customHeight="1" x14ac:dyDescent="0.25">
      <c r="B86" s="6"/>
      <c r="C86"/>
      <c r="D86"/>
      <c r="E86"/>
      <c r="F86"/>
      <c r="G86"/>
      <c r="H86"/>
    </row>
    <row r="87" spans="1:8" ht="13.5" customHeight="1" x14ac:dyDescent="0.25">
      <c r="B87" s="37"/>
      <c r="D87" s="44"/>
      <c r="E87" s="44"/>
      <c r="F87" s="44"/>
      <c r="G87" s="44"/>
      <c r="H87" s="6"/>
    </row>
    <row r="88" spans="1:8" ht="33.75" x14ac:dyDescent="0.25">
      <c r="D88" s="34"/>
      <c r="E88" s="6"/>
      <c r="F88" s="4"/>
      <c r="G88" s="3"/>
    </row>
    <row r="89" spans="1:8" x14ac:dyDescent="0.25">
      <c r="B89" s="36"/>
      <c r="E89" s="6"/>
    </row>
  </sheetData>
  <mergeCells count="9">
    <mergeCell ref="A1:H1"/>
    <mergeCell ref="D87:G87"/>
    <mergeCell ref="A2:H2"/>
    <mergeCell ref="A3:H3"/>
    <mergeCell ref="A83:B83"/>
    <mergeCell ref="A4:H4"/>
    <mergeCell ref="A6:B8"/>
    <mergeCell ref="H6:H7"/>
    <mergeCell ref="C6:G6"/>
  </mergeCells>
  <printOptions horizontalCentered="1"/>
  <pageMargins left="0.19685039370078741" right="0.31496062992125984" top="0.31496062992125984" bottom="0.23622047244094491" header="0.27559055118110237" footer="0.19685039370078741"/>
  <pageSetup scale="83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</cp:lastModifiedBy>
  <cp:lastPrinted>2020-07-06T13:58:20Z</cp:lastPrinted>
  <dcterms:created xsi:type="dcterms:W3CDTF">2010-12-03T18:40:30Z</dcterms:created>
  <dcterms:modified xsi:type="dcterms:W3CDTF">2020-07-06T13:59:26Z</dcterms:modified>
</cp:coreProperties>
</file>