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esktop\p credito2020\1\"/>
    </mc:Choice>
  </mc:AlternateContent>
  <bookViews>
    <workbookView xWindow="120" yWindow="105" windowWidth="15225" windowHeight="8025"/>
  </bookViews>
  <sheets>
    <sheet name="Hoja1" sheetId="1" r:id="rId1"/>
  </sheets>
  <calcPr calcId="152511"/>
  <fileRecoveryPr repairLoad="1"/>
</workbook>
</file>

<file path=xl/calcChain.xml><?xml version="1.0" encoding="utf-8"?>
<calcChain xmlns="http://schemas.openxmlformats.org/spreadsheetml/2006/main">
  <c r="G21" i="1" l="1"/>
  <c r="H18" i="1" l="1"/>
  <c r="G18" i="1"/>
  <c r="H24" i="1"/>
  <c r="G24" i="1"/>
  <c r="H23" i="1"/>
  <c r="G23" i="1"/>
  <c r="G22" i="1"/>
  <c r="H21" i="1"/>
  <c r="G16" i="1"/>
  <c r="H15" i="1"/>
  <c r="G15" i="1"/>
  <c r="H17" i="1"/>
  <c r="G17" i="1"/>
  <c r="F15" i="1"/>
  <c r="F16" i="1"/>
  <c r="F17" i="1"/>
  <c r="F18" i="1"/>
  <c r="F19" i="1"/>
  <c r="F20" i="1"/>
  <c r="F21" i="1"/>
  <c r="F22" i="1"/>
  <c r="F23" i="1"/>
  <c r="F24" i="1"/>
  <c r="F25" i="1"/>
  <c r="F14" i="1"/>
  <c r="H20" i="1"/>
  <c r="G20" i="1"/>
  <c r="E39" i="1" l="1"/>
  <c r="D39" i="1"/>
  <c r="G39" i="1" l="1"/>
  <c r="H39" i="1"/>
  <c r="F39" i="1" l="1"/>
  <c r="I39" i="1" s="1"/>
</calcChain>
</file>

<file path=xl/sharedStrings.xml><?xml version="1.0" encoding="utf-8"?>
<sst xmlns="http://schemas.openxmlformats.org/spreadsheetml/2006/main" count="26" uniqueCount="26">
  <si>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</si>
  <si>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</si>
  <si>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</si>
  <si>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</si>
  <si>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</si>
  <si>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</si>
  <si>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</si>
  <si>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</si>
  <si>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</si>
  <si>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</si>
  <si>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 CLASIFICACIÓN ADMINISTRATIVA</t>
  </si>
  <si>
    <t>EGRESOS</t>
  </si>
  <si>
    <t>MUNICIPIO IXTLAHUACÁN DEL RÍO</t>
  </si>
  <si>
    <t>SALA DE REGIDORES</t>
  </si>
  <si>
    <t>PRESIDENCIA</t>
  </si>
  <si>
    <t>CONTRALORIA</t>
  </si>
  <si>
    <t>SECRETARIA GENERAL</t>
  </si>
  <si>
    <t>SINDICATURA</t>
  </si>
  <si>
    <t>COORDINACION DE GABINETE</t>
  </si>
  <si>
    <t>HACIENDA</t>
  </si>
  <si>
    <t>COORDINACION DE SERVICIOS PUBLICOS</t>
  </si>
  <si>
    <t>COORDINACION DE DESARROLLO ECONOMICO</t>
  </si>
  <si>
    <t>COORDINACION DE GESTION INTEGRAL</t>
  </si>
  <si>
    <t>COORDINACION CONSTRUCCION DE LA COMUNIDAD</t>
  </si>
  <si>
    <t>COORDINACION DE SEGURIDAD CIUDADANA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</si>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</sst>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0" fillId="3" borderId="10" xfId="1" applyNumberFormat="1" applyFont="1" applyFill="1" applyBorder="1" applyAlignment="1" applyProtection="1">
      <alignment horizontal="center" vertical="center"/>
    </xf>
    <xf numFmtId="37" fontId="10" fillId="3" borderId="10" xfId="1" applyNumberFormat="1" applyFont="1" applyFill="1" applyBorder="1" applyAlignment="1" applyProtection="1">
      <alignment horizontal="center" wrapText="1"/>
    </xf>
    <xf numFmtId="37" fontId="10" fillId="3" borderId="10" xfId="1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2" fontId="13" fillId="0" borderId="0" xfId="0" applyNumberFormat="1" applyFont="1" applyAlignment="1">
      <alignment vertical="center"/>
    </xf>
    <xf numFmtId="42" fontId="13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/>
    </xf>
    <xf numFmtId="37" fontId="14" fillId="0" borderId="0" xfId="1" applyNumberFormat="1" applyFont="1" applyFill="1" applyBorder="1" applyAlignment="1" applyProtection="1">
      <alignment horizontal="center"/>
    </xf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3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0" fillId="3" borderId="7" xfId="1" applyNumberFormat="1" applyFont="1" applyFill="1" applyBorder="1" applyAlignment="1" applyProtection="1">
      <alignment horizontal="center"/>
    </xf>
    <xf numFmtId="37" fontId="10" fillId="3" borderId="8" xfId="1" applyNumberFormat="1" applyFont="1" applyFill="1" applyBorder="1" applyAlignment="1" applyProtection="1">
      <alignment horizontal="center"/>
    </xf>
    <xf numFmtId="37" fontId="10" fillId="3" borderId="9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65532"/>
  <sheetViews>
    <sheetView showGridLines="0" tabSelected="1" zoomScale="80" zoomScaleNormal="80" workbookViewId="0">
      <selection activeCell="E46" sqref="E46"/>
    </sheetView>
  </sheetViews>
  <sheetFormatPr baseColWidth="10" defaultColWidth="0" defaultRowHeight="15" zeroHeight="1" x14ac:dyDescent="0.25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 x14ac:dyDescent="0.25"/>
    <row r="2" spans="2:9" ht="3" customHeight="1" x14ac:dyDescent="0.25"/>
    <row r="3" spans="2:9" ht="3" customHeight="1" x14ac:dyDescent="0.25"/>
    <row r="4" spans="2:9" x14ac:dyDescent="0.25"/>
    <row r="5" spans="2:9" ht="18.75" x14ac:dyDescent="0.3">
      <c r="B5" s="21" t="s">
        <v>12</v>
      </c>
      <c r="C5" s="21"/>
      <c r="D5" s="21"/>
      <c r="E5" s="21"/>
      <c r="F5" s="21"/>
      <c r="G5" s="21"/>
      <c r="H5" s="21"/>
      <c r="I5" s="21"/>
    </row>
    <row r="6" spans="2:9" ht="18.75" x14ac:dyDescent="0.3">
      <c r="B6" s="22" t="s">
        <v>10</v>
      </c>
      <c r="C6" s="22"/>
      <c r="D6" s="22"/>
      <c r="E6" s="22"/>
      <c r="F6" s="22"/>
      <c r="G6" s="22"/>
      <c r="H6" s="22"/>
      <c r="I6" s="22"/>
    </row>
    <row r="7" spans="2:9" ht="18.75" x14ac:dyDescent="0.3">
      <c r="B7" s="33"/>
      <c r="C7" s="33"/>
      <c r="D7" s="33"/>
      <c r="E7" s="33"/>
      <c r="F7" s="33"/>
      <c r="G7" s="33"/>
      <c r="H7" s="33"/>
      <c r="I7" s="33"/>
    </row>
    <row r="8" spans="2:9" ht="18.75" x14ac:dyDescent="0.3">
      <c r="B8" s="22" t="s">
        <v>25</v>
      </c>
      <c r="C8" s="22"/>
      <c r="D8" s="22"/>
      <c r="E8" s="22"/>
      <c r="F8" s="22"/>
      <c r="G8" s="22"/>
      <c r="H8" s="22"/>
      <c r="I8" s="22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23" t="s">
        <v>0</v>
      </c>
      <c r="C10" s="24"/>
      <c r="D10" s="29" t="s">
        <v>11</v>
      </c>
      <c r="E10" s="30"/>
      <c r="F10" s="30"/>
      <c r="G10" s="30"/>
      <c r="H10" s="31"/>
      <c r="I10" s="32" t="s">
        <v>1</v>
      </c>
    </row>
    <row r="11" spans="2:9" ht="26.25" x14ac:dyDescent="0.25">
      <c r="B11" s="25"/>
      <c r="C11" s="26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2"/>
    </row>
    <row r="12" spans="2:9" x14ac:dyDescent="0.25">
      <c r="B12" s="27"/>
      <c r="C12" s="28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2:9" x14ac:dyDescent="0.25">
      <c r="B13" s="2"/>
      <c r="C13" s="3"/>
      <c r="D13" s="4"/>
      <c r="E13" s="4"/>
      <c r="F13" s="4"/>
      <c r="G13" s="4"/>
      <c r="H13" s="4"/>
      <c r="I13" s="4"/>
    </row>
    <row r="14" spans="2:9" x14ac:dyDescent="0.25">
      <c r="B14" s="5"/>
      <c r="C14" s="11" t="s">
        <v>13</v>
      </c>
      <c r="D14" s="17">
        <v>3000000</v>
      </c>
      <c r="E14" s="17">
        <v>0</v>
      </c>
      <c r="F14" s="20">
        <f>+D14+E14</f>
        <v>3000000</v>
      </c>
      <c r="G14" s="17">
        <v>750000</v>
      </c>
      <c r="H14" s="17">
        <v>750000</v>
      </c>
      <c r="I14" s="20">
        <v>2.7</v>
      </c>
    </row>
    <row r="15" spans="2:9" x14ac:dyDescent="0.25">
      <c r="B15" s="5"/>
      <c r="C15" s="11" t="s">
        <v>14</v>
      </c>
      <c r="D15" s="17">
        <v>5000000</v>
      </c>
      <c r="E15" s="17">
        <v>0</v>
      </c>
      <c r="F15" s="20">
        <f t="shared" ref="F15:F25" si="0">+D15+E15</f>
        <v>5000000</v>
      </c>
      <c r="G15" s="17">
        <f>417085.9+500000+1000000</f>
        <v>1917085.9</v>
      </c>
      <c r="H15" s="17">
        <f>399118.96+1000000</f>
        <v>1399118.96</v>
      </c>
      <c r="I15" s="20">
        <v>0.64</v>
      </c>
    </row>
    <row r="16" spans="2:9" x14ac:dyDescent="0.25">
      <c r="B16" s="5"/>
      <c r="C16" s="11" t="s">
        <v>15</v>
      </c>
      <c r="D16" s="17">
        <v>500000</v>
      </c>
      <c r="E16" s="17">
        <v>0</v>
      </c>
      <c r="F16" s="20">
        <f t="shared" si="0"/>
        <v>500000</v>
      </c>
      <c r="G16" s="17">
        <f>125000+25000</f>
        <v>150000</v>
      </c>
      <c r="H16" s="17">
        <v>150000</v>
      </c>
      <c r="I16" s="20">
        <v>7.8</v>
      </c>
    </row>
    <row r="17" spans="2:9" x14ac:dyDescent="0.25">
      <c r="B17" s="5"/>
      <c r="C17" s="11" t="s">
        <v>16</v>
      </c>
      <c r="D17" s="17">
        <v>4000000</v>
      </c>
      <c r="E17" s="17">
        <v>0</v>
      </c>
      <c r="F17" s="20">
        <f t="shared" si="0"/>
        <v>4000000</v>
      </c>
      <c r="G17" s="17">
        <f>21862.01+500000</f>
        <v>521862.01</v>
      </c>
      <c r="H17" s="17">
        <f>21862.01+500000</f>
        <v>521862.01</v>
      </c>
      <c r="I17" s="20">
        <v>1.1000000000000001</v>
      </c>
    </row>
    <row r="18" spans="2:9" x14ac:dyDescent="0.25">
      <c r="B18" s="5"/>
      <c r="C18" s="11" t="s">
        <v>17</v>
      </c>
      <c r="D18" s="17">
        <v>8000000</v>
      </c>
      <c r="E18" s="17">
        <v>0</v>
      </c>
      <c r="F18" s="20">
        <f t="shared" si="0"/>
        <v>8000000</v>
      </c>
      <c r="G18" s="17">
        <f>382313.82+1000000+226026.31</f>
        <v>1608340.1300000001</v>
      </c>
      <c r="H18" s="17">
        <f>382313.82+1000000+184053.19</f>
        <v>1566367.01</v>
      </c>
      <c r="I18" s="20">
        <v>5.2</v>
      </c>
    </row>
    <row r="19" spans="2:9" x14ac:dyDescent="0.25">
      <c r="B19" s="5"/>
      <c r="C19" s="11" t="s">
        <v>18</v>
      </c>
      <c r="D19" s="17">
        <v>2000000</v>
      </c>
      <c r="E19" s="17">
        <v>0</v>
      </c>
      <c r="F19" s="20">
        <f t="shared" si="0"/>
        <v>2000000</v>
      </c>
      <c r="G19" s="17">
        <v>600000</v>
      </c>
      <c r="H19" s="17">
        <v>600000</v>
      </c>
      <c r="I19" s="20">
        <v>5.31</v>
      </c>
    </row>
    <row r="20" spans="2:9" x14ac:dyDescent="0.25">
      <c r="B20" s="5"/>
      <c r="C20" s="11" t="s">
        <v>19</v>
      </c>
      <c r="D20" s="17">
        <v>9000000</v>
      </c>
      <c r="E20" s="17">
        <v>0</v>
      </c>
      <c r="F20" s="20">
        <f t="shared" si="0"/>
        <v>9000000</v>
      </c>
      <c r="G20" s="17">
        <f>4271571.93+16675</f>
        <v>4288246.93</v>
      </c>
      <c r="H20" s="17">
        <f>2673249.13+16675</f>
        <v>2689924.13</v>
      </c>
      <c r="I20" s="20">
        <v>0.2</v>
      </c>
    </row>
    <row r="21" spans="2:9" ht="25.5" x14ac:dyDescent="0.25">
      <c r="B21" s="5"/>
      <c r="C21" s="11" t="s">
        <v>20</v>
      </c>
      <c r="D21" s="17">
        <v>17273234</v>
      </c>
      <c r="E21" s="17">
        <v>0</v>
      </c>
      <c r="F21" s="20">
        <f t="shared" si="0"/>
        <v>17273234</v>
      </c>
      <c r="G21" s="17">
        <f>618500+1000000+3000000+1500000</f>
        <v>6118500</v>
      </c>
      <c r="H21" s="17">
        <f>573500+1000000+3000000+2000000</f>
        <v>6573500</v>
      </c>
      <c r="I21" s="20">
        <v>0.4</v>
      </c>
    </row>
    <row r="22" spans="2:9" ht="25.5" x14ac:dyDescent="0.25">
      <c r="B22" s="5"/>
      <c r="C22" s="11" t="s">
        <v>21</v>
      </c>
      <c r="D22" s="17">
        <v>3500000</v>
      </c>
      <c r="E22" s="17">
        <v>0</v>
      </c>
      <c r="F22" s="20">
        <f t="shared" si="0"/>
        <v>3500000</v>
      </c>
      <c r="G22" s="17">
        <f>461711.74+1000000</f>
        <v>1461711.74</v>
      </c>
      <c r="H22" s="17">
        <v>1308032.5</v>
      </c>
      <c r="I22" s="20">
        <v>3.2</v>
      </c>
    </row>
    <row r="23" spans="2:9" ht="25.5" x14ac:dyDescent="0.25">
      <c r="B23" s="5"/>
      <c r="C23" s="11" t="s">
        <v>22</v>
      </c>
      <c r="D23" s="17">
        <v>12000000</v>
      </c>
      <c r="E23" s="17">
        <v>0</v>
      </c>
      <c r="F23" s="20">
        <f t="shared" si="0"/>
        <v>12000000</v>
      </c>
      <c r="G23" s="17">
        <f>1802189.77+173935.75+1000000</f>
        <v>2976125.52</v>
      </c>
      <c r="H23" s="17">
        <f>1673030.15+168425.75+1000000</f>
        <v>2841455.9</v>
      </c>
      <c r="I23" s="20">
        <v>1.7</v>
      </c>
    </row>
    <row r="24" spans="2:9" ht="25.5" x14ac:dyDescent="0.25">
      <c r="B24" s="5"/>
      <c r="C24" s="11" t="s">
        <v>23</v>
      </c>
      <c r="D24" s="17">
        <v>15000000</v>
      </c>
      <c r="E24" s="17">
        <v>0</v>
      </c>
      <c r="F24" s="20">
        <f t="shared" si="0"/>
        <v>15000000</v>
      </c>
      <c r="G24" s="17">
        <f>318240.23+726948.82+2000000</f>
        <v>3045189.05</v>
      </c>
      <c r="H24" s="17">
        <f>237020.25+655630.86+2000000</f>
        <v>2892651.11</v>
      </c>
      <c r="I24" s="20">
        <v>0.2</v>
      </c>
    </row>
    <row r="25" spans="2:9" ht="25.5" x14ac:dyDescent="0.25">
      <c r="B25" s="5"/>
      <c r="C25" s="11" t="s">
        <v>24</v>
      </c>
      <c r="D25" s="17">
        <v>13260000</v>
      </c>
      <c r="E25" s="17">
        <v>0</v>
      </c>
      <c r="F25" s="20">
        <f t="shared" si="0"/>
        <v>13260000</v>
      </c>
      <c r="G25" s="17">
        <v>1000000</v>
      </c>
      <c r="H25" s="17">
        <v>1000000</v>
      </c>
      <c r="I25" s="20">
        <v>0.2</v>
      </c>
    </row>
    <row r="26" spans="2:9" x14ac:dyDescent="0.25">
      <c r="B26" s="5"/>
      <c r="C26" s="11"/>
      <c r="D26" s="17"/>
      <c r="E26" s="17"/>
      <c r="F26" s="20"/>
      <c r="G26" s="17"/>
      <c r="H26" s="17"/>
      <c r="I26" s="20">
        <v>0.4</v>
      </c>
    </row>
    <row r="27" spans="2:9" x14ac:dyDescent="0.25">
      <c r="B27" s="5"/>
      <c r="C27" s="11"/>
      <c r="D27" s="17"/>
      <c r="E27" s="17"/>
      <c r="F27" s="20"/>
      <c r="G27" s="17"/>
      <c r="H27" s="17"/>
      <c r="I27" s="20">
        <v>0.2</v>
      </c>
    </row>
    <row r="28" spans="2:9" x14ac:dyDescent="0.25">
      <c r="B28" s="5"/>
      <c r="C28" s="11"/>
      <c r="D28" s="17"/>
      <c r="E28" s="17"/>
      <c r="F28" s="20"/>
      <c r="G28" s="17"/>
      <c r="H28" s="17"/>
      <c r="I28" s="20">
        <v>0.06</v>
      </c>
    </row>
    <row r="29" spans="2:9" x14ac:dyDescent="0.25">
      <c r="B29" s="5"/>
      <c r="C29" s="11"/>
      <c r="D29" s="17"/>
      <c r="E29" s="17"/>
      <c r="F29" s="20"/>
      <c r="G29" s="17"/>
      <c r="H29" s="17"/>
      <c r="I29" s="20">
        <v>5</v>
      </c>
    </row>
    <row r="30" spans="2:9" x14ac:dyDescent="0.25">
      <c r="B30" s="5"/>
      <c r="C30" s="11"/>
      <c r="D30" s="17"/>
      <c r="E30" s="17"/>
      <c r="F30" s="20"/>
      <c r="G30" s="17"/>
      <c r="H30" s="17"/>
      <c r="I30" s="20">
        <v>0</v>
      </c>
    </row>
    <row r="31" spans="2:9" x14ac:dyDescent="0.25">
      <c r="B31" s="5"/>
      <c r="C31" s="11"/>
      <c r="D31" s="17"/>
      <c r="E31" s="17"/>
      <c r="F31" s="20"/>
      <c r="G31" s="17"/>
      <c r="H31" s="17"/>
      <c r="I31" s="20">
        <v>0</v>
      </c>
    </row>
    <row r="32" spans="2:9" x14ac:dyDescent="0.25">
      <c r="B32" s="5"/>
      <c r="C32" s="11"/>
      <c r="D32" s="17"/>
      <c r="E32" s="17"/>
      <c r="F32" s="20"/>
      <c r="G32" s="17"/>
      <c r="H32" s="17"/>
      <c r="I32" s="20">
        <v>0</v>
      </c>
    </row>
    <row r="33" spans="1:9" x14ac:dyDescent="0.25">
      <c r="B33" s="5"/>
      <c r="C33" s="11"/>
      <c r="D33" s="17"/>
      <c r="E33" s="17"/>
      <c r="F33" s="20"/>
      <c r="G33" s="17"/>
      <c r="H33" s="17"/>
      <c r="I33" s="20">
        <v>0</v>
      </c>
    </row>
    <row r="34" spans="1:9" x14ac:dyDescent="0.25">
      <c r="B34" s="5"/>
      <c r="C34" s="11"/>
      <c r="D34" s="17"/>
      <c r="E34" s="17"/>
      <c r="F34" s="20"/>
      <c r="G34" s="17"/>
      <c r="H34" s="17"/>
      <c r="I34" s="20">
        <v>0</v>
      </c>
    </row>
    <row r="35" spans="1:9" x14ac:dyDescent="0.25">
      <c r="B35" s="5"/>
      <c r="C35" s="11"/>
      <c r="D35" s="17"/>
      <c r="E35" s="17"/>
      <c r="F35" s="20"/>
      <c r="G35" s="17"/>
      <c r="H35" s="17"/>
      <c r="I35" s="20">
        <v>0</v>
      </c>
    </row>
    <row r="36" spans="1:9" x14ac:dyDescent="0.25">
      <c r="B36" s="5"/>
      <c r="C36" s="11"/>
      <c r="D36" s="17"/>
      <c r="E36" s="17"/>
      <c r="F36" s="20"/>
      <c r="G36" s="17"/>
      <c r="H36" s="17"/>
      <c r="I36" s="20">
        <v>0</v>
      </c>
    </row>
    <row r="37" spans="1:9" x14ac:dyDescent="0.25">
      <c r="B37" s="5"/>
      <c r="C37" s="11"/>
      <c r="D37" s="17"/>
      <c r="E37" s="17"/>
      <c r="F37" s="20"/>
      <c r="G37" s="17"/>
      <c r="H37" s="17"/>
      <c r="I37" s="20">
        <v>0</v>
      </c>
    </row>
    <row r="38" spans="1:9" x14ac:dyDescent="0.25">
      <c r="B38" s="6"/>
      <c r="C38" s="7"/>
      <c r="D38" s="18"/>
      <c r="E38" s="18"/>
      <c r="F38" s="18"/>
      <c r="G38" s="18"/>
      <c r="H38" s="18"/>
      <c r="I38" s="18"/>
    </row>
    <row r="39" spans="1:9" s="14" customFormat="1" ht="21.75" customHeight="1" x14ac:dyDescent="0.25">
      <c r="A39"/>
      <c r="B39" s="12"/>
      <c r="C39" s="13" t="s">
        <v>9</v>
      </c>
      <c r="D39" s="19">
        <f>SUM(D14:D37)</f>
        <v>92533234</v>
      </c>
      <c r="E39" s="19">
        <f>SUM(E14:E37)</f>
        <v>0</v>
      </c>
      <c r="F39" s="19">
        <f t="shared" ref="F39" si="1">D39+E39</f>
        <v>92533234</v>
      </c>
      <c r="G39" s="19">
        <f>SUM(G14:G38)</f>
        <v>24437061.279999997</v>
      </c>
      <c r="H39" s="19">
        <f t="shared" ref="H39" si="2">SUM(H14:H37)</f>
        <v>22292911.619999997</v>
      </c>
      <c r="I39" s="19">
        <f t="shared" ref="I39" si="3">F39-G39</f>
        <v>68096172.719999999</v>
      </c>
    </row>
    <row r="40" spans="1:9" x14ac:dyDescent="0.25"/>
    <row r="41" spans="1:9" x14ac:dyDescent="0.25"/>
    <row r="42" spans="1:9" ht="34.5" customHeight="1" x14ac:dyDescent="0.25"/>
    <row r="43" spans="1:9" x14ac:dyDescent="0.25"/>
    <row r="44" spans="1:9" x14ac:dyDescent="0.25"/>
    <row r="45" spans="1:9" x14ac:dyDescent="0.25"/>
    <row r="46" spans="1:9" x14ac:dyDescent="0.25"/>
    <row r="47" spans="1:9" x14ac:dyDescent="0.25"/>
    <row r="48" spans="1:9" ht="52.5" customHeight="1" x14ac:dyDescent="0.55000000000000004">
      <c r="F48" s="16"/>
      <c r="G48" s="15"/>
    </row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</sheetData>
  <mergeCells count="7">
    <mergeCell ref="B5:I5"/>
    <mergeCell ref="B6:I6"/>
    <mergeCell ref="B8:I8"/>
    <mergeCell ref="B10:C12"/>
    <mergeCell ref="D10:H10"/>
    <mergeCell ref="I10:I11"/>
    <mergeCell ref="B7:I7"/>
  </mergeCells>
  <pageMargins left="0.5" right="0.34" top="0.54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</cp:lastModifiedBy>
  <cp:lastPrinted>2014-11-04T15:37:19Z</cp:lastPrinted>
  <dcterms:created xsi:type="dcterms:W3CDTF">2014-10-31T16:07:15Z</dcterms:created>
  <dcterms:modified xsi:type="dcterms:W3CDTF">2020-07-06T15:08:29Z</dcterms:modified>
</cp:coreProperties>
</file>