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RESPALDO USB\OPINION POSITIVA\"/>
    </mc:Choice>
  </mc:AlternateContent>
  <xr:revisionPtr revIDLastSave="0" documentId="8_{DF133D12-F09F-499C-BE32-88939508F44A}" xr6:coauthVersionLast="46" xr6:coauthVersionMax="46" xr10:uidLastSave="{00000000-0000-0000-0000-000000000000}"/>
  <bookViews>
    <workbookView xWindow="-108" yWindow="-108" windowWidth="23256" windowHeight="12576" xr2:uid="{F06CF044-F4C8-42F6-A511-231A313FF222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2" i="1" l="1"/>
  <c r="H82" i="1" s="1"/>
  <c r="E81" i="1"/>
  <c r="H81" i="1" s="1"/>
  <c r="E80" i="1"/>
  <c r="H80" i="1" s="1"/>
  <c r="E79" i="1"/>
  <c r="H79" i="1" s="1"/>
  <c r="E78" i="1"/>
  <c r="H78" i="1" s="1"/>
  <c r="E77" i="1"/>
  <c r="H77" i="1" s="1"/>
  <c r="E76" i="1"/>
  <c r="H76" i="1" s="1"/>
  <c r="G75" i="1"/>
  <c r="F75" i="1"/>
  <c r="D75" i="1"/>
  <c r="C75" i="1"/>
  <c r="E75" i="1" s="1"/>
  <c r="H75" i="1" s="1"/>
  <c r="E74" i="1"/>
  <c r="H74" i="1" s="1"/>
  <c r="E73" i="1"/>
  <c r="H73" i="1" s="1"/>
  <c r="E72" i="1"/>
  <c r="H72" i="1" s="1"/>
  <c r="G71" i="1"/>
  <c r="F71" i="1"/>
  <c r="D71" i="1"/>
  <c r="C71" i="1"/>
  <c r="E70" i="1"/>
  <c r="H70" i="1" s="1"/>
  <c r="E69" i="1"/>
  <c r="H69" i="1" s="1"/>
  <c r="E68" i="1"/>
  <c r="H68" i="1" s="1"/>
  <c r="E67" i="1"/>
  <c r="H67" i="1" s="1"/>
  <c r="E66" i="1"/>
  <c r="H66" i="1" s="1"/>
  <c r="E65" i="1"/>
  <c r="H65" i="1" s="1"/>
  <c r="E64" i="1"/>
  <c r="H64" i="1" s="1"/>
  <c r="G63" i="1"/>
  <c r="F63" i="1"/>
  <c r="E63" i="1"/>
  <c r="H63" i="1" s="1"/>
  <c r="D63" i="1"/>
  <c r="C63" i="1"/>
  <c r="E62" i="1"/>
  <c r="H62" i="1" s="1"/>
  <c r="E61" i="1"/>
  <c r="H61" i="1" s="1"/>
  <c r="E60" i="1"/>
  <c r="H60" i="1" s="1"/>
  <c r="G59" i="1"/>
  <c r="F59" i="1"/>
  <c r="D59" i="1"/>
  <c r="C59" i="1"/>
  <c r="E58" i="1"/>
  <c r="H58" i="1" s="1"/>
  <c r="E57" i="1"/>
  <c r="H57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G49" i="1"/>
  <c r="F49" i="1"/>
  <c r="D49" i="1"/>
  <c r="C49" i="1"/>
  <c r="E49" i="1" s="1"/>
  <c r="H49" i="1" s="1"/>
  <c r="E48" i="1"/>
  <c r="H48" i="1" s="1"/>
  <c r="E47" i="1"/>
  <c r="H47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G39" i="1"/>
  <c r="F39" i="1"/>
  <c r="D39" i="1"/>
  <c r="C39" i="1"/>
  <c r="E39" i="1" s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G29" i="1"/>
  <c r="F29" i="1"/>
  <c r="D29" i="1"/>
  <c r="C29" i="1"/>
  <c r="E29" i="1" s="1"/>
  <c r="E28" i="1"/>
  <c r="H28" i="1" s="1"/>
  <c r="E27" i="1"/>
  <c r="H27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G19" i="1"/>
  <c r="F19" i="1"/>
  <c r="D19" i="1"/>
  <c r="C19" i="1"/>
  <c r="E19" i="1" s="1"/>
  <c r="H19" i="1" s="1"/>
  <c r="E18" i="1"/>
  <c r="H18" i="1" s="1"/>
  <c r="E17" i="1"/>
  <c r="H17" i="1" s="1"/>
  <c r="E16" i="1"/>
  <c r="H16" i="1" s="1"/>
  <c r="E15" i="1"/>
  <c r="H15" i="1" s="1"/>
  <c r="E14" i="1"/>
  <c r="H14" i="1" s="1"/>
  <c r="E13" i="1"/>
  <c r="H13" i="1" s="1"/>
  <c r="E12" i="1"/>
  <c r="H12" i="1" s="1"/>
  <c r="G11" i="1"/>
  <c r="F11" i="1"/>
  <c r="D11" i="1"/>
  <c r="C11" i="1"/>
  <c r="C84" i="1" s="1"/>
  <c r="H39" i="1" l="1"/>
  <c r="G84" i="1"/>
  <c r="E59" i="1"/>
  <c r="H59" i="1" s="1"/>
  <c r="H29" i="1"/>
  <c r="D84" i="1"/>
  <c r="E84" i="1" s="1"/>
  <c r="H84" i="1" s="1"/>
  <c r="E71" i="1"/>
  <c r="H71" i="1" s="1"/>
  <c r="F84" i="1"/>
  <c r="E11" i="1"/>
  <c r="H11" i="1" s="1"/>
</calcChain>
</file>

<file path=xl/sharedStrings.xml><?xml version="1.0" encoding="utf-8"?>
<sst xmlns="http://schemas.openxmlformats.org/spreadsheetml/2006/main" count="86" uniqueCount="86">
  <si>
    <t>MUNICIPIO IXTLAHUACÁN DEL RÍO</t>
  </si>
  <si>
    <t>ESTADO ANALÍTICO DEL EJERCICIO DEL PRESUPUESTO DE EGRESOS CLASIFICACIÓN POR OBJETO DEL GASTO
 (CAPÍTULO Y CONCEPTO)</t>
  </si>
  <si>
    <t>CONCEPTO</t>
  </si>
  <si>
    <t>EGRESOS</t>
  </si>
  <si>
    <t>SUBEJERCICIO</t>
  </si>
  <si>
    <t>APROBADO</t>
  </si>
  <si>
    <t>AMPLIACIONES / REDUCCIONES</t>
  </si>
  <si>
    <t>MODIFICADO</t>
  </si>
  <si>
    <t>DEVENGADO</t>
  </si>
  <si>
    <t>PAGADO</t>
  </si>
  <si>
    <t>3= (1+2)</t>
  </si>
  <si>
    <t>6= (3-4)</t>
  </si>
  <si>
    <t>SERVICIOS PERSONALES</t>
  </si>
  <si>
    <t>Remuneraciones al Personal de Carácter Permanente</t>
  </si>
  <si>
    <t>Remuneraciones al Personal de Carácter Transitorio</t>
  </si>
  <si>
    <t>Remuneraciones Adicionales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</si>
  <si>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</si>
  <si>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</si>
  <si>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</si>
  <si>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</si>
  <si>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</si>
  <si>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</si>
  <si>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Utencilios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</si>
  <si>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</si>
  <si>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</si>
  <si>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</si>
  <si>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</si>
  <si>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</si>
  <si>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de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</si>
  <si>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</si>
  <si>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</si>
  <si>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</si>
  <si>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</si>
  <si>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</si>
  <si>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</si>
  <si>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</si>
  <si>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</si>
  <si>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</si>
  <si>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</si>
  <si>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</si>
  <si>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</si>
  <si>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</si>
  <si>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</si>
  <si>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</si>
  <si>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</si>
  <si>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</si>
  <si>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</si>
  <si>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</si>
  <si>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</si>
  <si>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</si>
  <si>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</si>
  <si>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</si>
  <si>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</si>
  <si>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</si>
  <si>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</si>
  <si>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</si>
  <si>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</si>
  <si>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</si>
  <si>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</si>
  <si>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</si>
  <si>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</si>
  <si>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</si>
  <si>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de Dominio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</si>
  <si>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</si>
  <si>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</si>
  <si>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</si>
  <si>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</si>
  <si>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</si>
  <si>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</si>
  <si>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</si>
  <si>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</si>
  <si>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</si>
  <si>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</si>
  <si>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</si>
  <si>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</si>
  <si>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</si>
  <si>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</si>
  <si>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</si>
  <si>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</si>
  <si>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</si>
  <si>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</si>
  <si>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</si>
  <si>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</si>
  <si>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Anteriores (ADEFAS)</t>
  </si>
  <si>
    <t>TOTAL</t>
  </si>
  <si>
    <t>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</si>
</sst>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#,##0_ ;\-#,##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2" fontId="5" fillId="0" borderId="0" xfId="0" applyNumberFormat="1" applyFont="1" applyAlignment="1">
      <alignment horizontal="center"/>
    </xf>
    <xf numFmtId="42" fontId="0" fillId="0" borderId="0" xfId="0" applyNumberFormat="1"/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2" fontId="5" fillId="2" borderId="3" xfId="0" applyNumberFormat="1" applyFont="1" applyFill="1" applyBorder="1" applyAlignment="1">
      <alignment horizontal="center"/>
    </xf>
    <xf numFmtId="42" fontId="5" fillId="2" borderId="4" xfId="0" applyNumberFormat="1" applyFont="1" applyFill="1" applyBorder="1" applyAlignment="1">
      <alignment horizontal="center"/>
    </xf>
    <xf numFmtId="42" fontId="5" fillId="2" borderId="5" xfId="0" applyNumberFormat="1" applyFont="1" applyFill="1" applyBorder="1" applyAlignment="1">
      <alignment horizontal="center"/>
    </xf>
    <xf numFmtId="42" fontId="6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42" fontId="6" fillId="2" borderId="5" xfId="0" applyNumberFormat="1" applyFont="1" applyFill="1" applyBorder="1" applyAlignment="1">
      <alignment horizontal="center" vertical="center" wrapText="1"/>
    </xf>
    <xf numFmtId="42" fontId="6" fillId="2" borderId="9" xfId="0" applyNumberFormat="1" applyFont="1" applyFill="1" applyBorder="1" applyAlignment="1">
      <alignment horizontal="center" vertical="center" wrapText="1"/>
    </xf>
    <xf numFmtId="42" fontId="6" fillId="2" borderId="3" xfId="0" applyNumberFormat="1" applyFont="1" applyFill="1" applyBorder="1" applyAlignment="1">
      <alignment horizontal="center" vertical="center" wrapText="1"/>
    </xf>
    <xf numFmtId="42" fontId="6" fillId="2" borderId="10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164" fontId="6" fillId="2" borderId="5" xfId="0" applyNumberFormat="1" applyFont="1" applyFill="1" applyBorder="1" applyAlignment="1">
      <alignment horizontal="center" vertical="center" wrapText="1"/>
    </xf>
    <xf numFmtId="164" fontId="6" fillId="2" borderId="9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2" fontId="6" fillId="0" borderId="9" xfId="0" applyNumberFormat="1" applyFont="1" applyBorder="1" applyAlignment="1">
      <alignment horizontal="center" vertical="center" wrapText="1"/>
    </xf>
    <xf numFmtId="0" fontId="2" fillId="3" borderId="1" xfId="0" applyFont="1" applyFill="1" applyBorder="1"/>
    <xf numFmtId="0" fontId="2" fillId="3" borderId="5" xfId="0" applyFont="1" applyFill="1" applyBorder="1"/>
    <xf numFmtId="44" fontId="2" fillId="3" borderId="9" xfId="1" applyFont="1" applyFill="1" applyBorder="1" applyAlignment="1">
      <alignment horizontal="left" shrinkToFit="1"/>
    </xf>
    <xf numFmtId="0" fontId="7" fillId="0" borderId="6" xfId="0" applyFont="1" applyBorder="1"/>
    <xf numFmtId="0" fontId="7" fillId="0" borderId="5" xfId="0" applyFont="1" applyBorder="1"/>
    <xf numFmtId="44" fontId="7" fillId="0" borderId="9" xfId="1" applyFont="1" applyFill="1" applyBorder="1" applyAlignment="1">
      <alignment horizontal="left" shrinkToFit="1"/>
    </xf>
    <xf numFmtId="44" fontId="5" fillId="3" borderId="9" xfId="1" applyFont="1" applyFill="1" applyBorder="1" applyAlignment="1">
      <alignment horizontal="left" shrinkToFit="1"/>
    </xf>
    <xf numFmtId="44" fontId="7" fillId="3" borderId="9" xfId="1" applyFont="1" applyFill="1" applyBorder="1" applyAlignment="1">
      <alignment horizontal="left" shrinkToFit="1"/>
    </xf>
    <xf numFmtId="0" fontId="7" fillId="0" borderId="0" xfId="0" applyFont="1"/>
    <xf numFmtId="0" fontId="7" fillId="0" borderId="13" xfId="0" applyFont="1" applyBorder="1"/>
    <xf numFmtId="0" fontId="7" fillId="0" borderId="10" xfId="0" applyFont="1" applyBorder="1"/>
    <xf numFmtId="0" fontId="2" fillId="3" borderId="7" xfId="0" applyFont="1" applyFill="1" applyBorder="1"/>
    <xf numFmtId="0" fontId="5" fillId="0" borderId="6" xfId="0" applyFont="1" applyBorder="1"/>
    <xf numFmtId="0" fontId="7" fillId="0" borderId="5" xfId="0" applyFont="1" applyBorder="1" applyAlignment="1">
      <alignment wrapText="1"/>
    </xf>
    <xf numFmtId="0" fontId="5" fillId="0" borderId="13" xfId="0" applyFont="1" applyBorder="1"/>
    <xf numFmtId="0" fontId="5" fillId="0" borderId="10" xfId="0" applyFont="1" applyBorder="1"/>
    <xf numFmtId="0" fontId="8" fillId="0" borderId="5" xfId="0" applyFont="1" applyBorder="1"/>
    <xf numFmtId="0" fontId="2" fillId="3" borderId="9" xfId="0" applyFont="1" applyFill="1" applyBorder="1"/>
    <xf numFmtId="0" fontId="7" fillId="0" borderId="12" xfId="0" applyFont="1" applyBorder="1"/>
    <xf numFmtId="0" fontId="2" fillId="3" borderId="13" xfId="0" applyFont="1" applyFill="1" applyBorder="1"/>
    <xf numFmtId="0" fontId="2" fillId="3" borderId="10" xfId="0" applyFont="1" applyFill="1" applyBorder="1"/>
    <xf numFmtId="0" fontId="7" fillId="0" borderId="9" xfId="0" applyFont="1" applyBorder="1"/>
    <xf numFmtId="0" fontId="7" fillId="0" borderId="2" xfId="0" applyFont="1" applyBorder="1"/>
    <xf numFmtId="0" fontId="2" fillId="3" borderId="11" xfId="0" applyFont="1" applyFill="1" applyBorder="1"/>
    <xf numFmtId="44" fontId="5" fillId="0" borderId="9" xfId="1" applyFont="1" applyFill="1" applyBorder="1" applyAlignment="1">
      <alignment horizontal="left" shrinkToFit="1"/>
    </xf>
    <xf numFmtId="44" fontId="1" fillId="0" borderId="0" xfId="1" applyFont="1" applyAlignment="1">
      <alignment horizontal="left" shrinkToFit="1"/>
    </xf>
    <xf numFmtId="0" fontId="2" fillId="2" borderId="3" xfId="0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44" fontId="2" fillId="2" borderId="9" xfId="1" applyFont="1" applyFill="1" applyBorder="1" applyAlignment="1">
      <alignment horizontal="left" shrinkToFi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E3FD8-5754-4928-8169-EF6E218B52B1}">
  <dimension ref="A1:H84"/>
  <sheetViews>
    <sheetView tabSelected="1" workbookViewId="0">
      <selection activeCell="I7" sqref="I7"/>
    </sheetView>
  </sheetViews>
  <sheetFormatPr baseColWidth="10" defaultRowHeight="14.4" x14ac:dyDescent="0.3"/>
  <cols>
    <col min="1" max="1" width="1.88671875" customWidth="1"/>
    <col min="2" max="2" width="66.6640625" customWidth="1"/>
    <col min="3" max="3" width="14.88671875" style="6" customWidth="1"/>
    <col min="4" max="8" width="14.6640625" style="6" customWidth="1"/>
  </cols>
  <sheetData>
    <row r="1" spans="1:8" ht="18" customHeight="1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ht="29.25" customHeight="1" x14ac:dyDescent="0.3">
      <c r="A2" s="2" t="s">
        <v>1</v>
      </c>
      <c r="B2" s="3"/>
      <c r="C2" s="3"/>
      <c r="D2" s="3"/>
      <c r="E2" s="3"/>
      <c r="F2" s="3"/>
      <c r="G2" s="3"/>
      <c r="H2" s="3"/>
    </row>
    <row r="3" spans="1:8" ht="17.100000000000001" customHeight="1" x14ac:dyDescent="0.3">
      <c r="A3" s="4" t="s">
        <v>85</v>
      </c>
      <c r="B3" s="4"/>
      <c r="C3" s="4"/>
      <c r="D3" s="4"/>
      <c r="E3" s="4"/>
      <c r="F3" s="4"/>
      <c r="G3" s="4"/>
      <c r="H3" s="4"/>
    </row>
    <row r="4" spans="1:8" ht="15.6" x14ac:dyDescent="0.3">
      <c r="A4" s="5"/>
      <c r="B4" s="5"/>
      <c r="C4" s="5"/>
      <c r="D4" s="5"/>
      <c r="E4" s="5"/>
      <c r="F4" s="5"/>
      <c r="G4" s="5"/>
      <c r="H4" s="5"/>
    </row>
    <row r="5" spans="1:8" ht="5.25" customHeight="1" x14ac:dyDescent="0.3"/>
    <row r="6" spans="1:8" ht="15" customHeight="1" x14ac:dyDescent="0.3">
      <c r="A6" s="7" t="s">
        <v>2</v>
      </c>
      <c r="B6" s="8"/>
      <c r="C6" s="9" t="s">
        <v>3</v>
      </c>
      <c r="D6" s="10"/>
      <c r="E6" s="10"/>
      <c r="F6" s="10"/>
      <c r="G6" s="11"/>
      <c r="H6" s="12" t="s">
        <v>4</v>
      </c>
    </row>
    <row r="7" spans="1:8" ht="36" customHeight="1" x14ac:dyDescent="0.3">
      <c r="A7" s="13"/>
      <c r="B7" s="14"/>
      <c r="C7" s="15" t="s">
        <v>5</v>
      </c>
      <c r="D7" s="16" t="s">
        <v>6</v>
      </c>
      <c r="E7" s="16" t="s">
        <v>7</v>
      </c>
      <c r="F7" s="16" t="s">
        <v>8</v>
      </c>
      <c r="G7" s="17" t="s">
        <v>9</v>
      </c>
      <c r="H7" s="18"/>
    </row>
    <row r="8" spans="1:8" ht="15" customHeight="1" x14ac:dyDescent="0.3">
      <c r="A8" s="19"/>
      <c r="B8" s="20"/>
      <c r="C8" s="21">
        <v>1</v>
      </c>
      <c r="D8" s="22">
        <v>2</v>
      </c>
      <c r="E8" s="22" t="s">
        <v>10</v>
      </c>
      <c r="F8" s="22">
        <v>4</v>
      </c>
      <c r="G8" s="22">
        <v>5</v>
      </c>
      <c r="H8" s="22" t="s">
        <v>11</v>
      </c>
    </row>
    <row r="9" spans="1:8" ht="7.5" customHeight="1" x14ac:dyDescent="0.3">
      <c r="A9" s="23"/>
      <c r="B9" s="24"/>
      <c r="C9" s="25"/>
      <c r="D9" s="25"/>
      <c r="E9" s="25"/>
      <c r="F9" s="25"/>
      <c r="G9" s="25"/>
      <c r="H9" s="25"/>
    </row>
    <row r="10" spans="1:8" ht="7.5" hidden="1" customHeight="1" x14ac:dyDescent="0.3">
      <c r="A10" s="23"/>
      <c r="B10" s="24"/>
      <c r="C10" s="25"/>
      <c r="D10" s="25"/>
      <c r="E10" s="25"/>
      <c r="F10" s="25"/>
      <c r="G10" s="25"/>
      <c r="H10" s="25"/>
    </row>
    <row r="11" spans="1:8" x14ac:dyDescent="0.3">
      <c r="A11" s="26" t="s">
        <v>12</v>
      </c>
      <c r="B11" s="27"/>
      <c r="C11" s="28">
        <f>SUM(C12:C18)</f>
        <v>39135139</v>
      </c>
      <c r="D11" s="28">
        <f>SUM(D12:D18)</f>
        <v>3848424</v>
      </c>
      <c r="E11" s="28">
        <f t="shared" ref="E11:E74" si="0">C11+D11</f>
        <v>42983563</v>
      </c>
      <c r="F11" s="28">
        <f>SUM(F12:F18)</f>
        <v>42983147.199999996</v>
      </c>
      <c r="G11" s="28">
        <f>SUM(G12:G18)</f>
        <v>42890671.210000001</v>
      </c>
      <c r="H11" s="28">
        <f>E11-F11</f>
        <v>415.80000000447035</v>
      </c>
    </row>
    <row r="12" spans="1:8" s="34" customFormat="1" ht="15.6" x14ac:dyDescent="0.3">
      <c r="A12" s="29"/>
      <c r="B12" s="30" t="s">
        <v>13</v>
      </c>
      <c r="C12" s="31">
        <v>31580605</v>
      </c>
      <c r="D12" s="31">
        <v>-2000824</v>
      </c>
      <c r="E12" s="32">
        <f t="shared" si="0"/>
        <v>29579781</v>
      </c>
      <c r="F12" s="31">
        <v>29579375.02</v>
      </c>
      <c r="G12" s="31">
        <v>29486899.030000001</v>
      </c>
      <c r="H12" s="33">
        <f t="shared" ref="H12:H75" si="1">E12-F12</f>
        <v>405.98000000044703</v>
      </c>
    </row>
    <row r="13" spans="1:8" s="34" customFormat="1" ht="15.6" x14ac:dyDescent="0.3">
      <c r="A13" s="35"/>
      <c r="B13" s="30" t="s">
        <v>14</v>
      </c>
      <c r="C13" s="31">
        <v>0</v>
      </c>
      <c r="D13" s="31">
        <v>5356905</v>
      </c>
      <c r="E13" s="32">
        <f t="shared" si="0"/>
        <v>5356905</v>
      </c>
      <c r="F13" s="31">
        <v>5356902.8499999996</v>
      </c>
      <c r="G13" s="31">
        <v>5356902.8499999996</v>
      </c>
      <c r="H13" s="33">
        <f t="shared" si="1"/>
        <v>2.150000000372529</v>
      </c>
    </row>
    <row r="14" spans="1:8" s="34" customFormat="1" ht="15.6" x14ac:dyDescent="0.3">
      <c r="A14" s="35"/>
      <c r="B14" s="30" t="s">
        <v>15</v>
      </c>
      <c r="C14" s="31">
        <v>5334534</v>
      </c>
      <c r="D14" s="31">
        <v>344782</v>
      </c>
      <c r="E14" s="32">
        <f t="shared" si="0"/>
        <v>5679316</v>
      </c>
      <c r="F14" s="31">
        <v>5679314.1299999999</v>
      </c>
      <c r="G14" s="31">
        <v>5679314.1299999999</v>
      </c>
      <c r="H14" s="33">
        <f t="shared" si="1"/>
        <v>1.8700000001117587</v>
      </c>
    </row>
    <row r="15" spans="1:8" s="34" customFormat="1" ht="15.6" x14ac:dyDescent="0.3">
      <c r="A15" s="35"/>
      <c r="B15" s="30" t="s">
        <v>16</v>
      </c>
      <c r="C15" s="31">
        <v>2220000</v>
      </c>
      <c r="D15" s="31">
        <v>-1274373</v>
      </c>
      <c r="E15" s="32">
        <f t="shared" si="0"/>
        <v>945627</v>
      </c>
      <c r="F15" s="31">
        <v>945624.58</v>
      </c>
      <c r="G15" s="31">
        <v>945624.58</v>
      </c>
      <c r="H15" s="33">
        <f t="shared" si="1"/>
        <v>2.4200000000419095</v>
      </c>
    </row>
    <row r="16" spans="1:8" s="34" customFormat="1" ht="15.6" x14ac:dyDescent="0.3">
      <c r="A16" s="35"/>
      <c r="B16" s="30" t="s">
        <v>17</v>
      </c>
      <c r="C16" s="31">
        <v>0</v>
      </c>
      <c r="D16" s="31">
        <v>1421934</v>
      </c>
      <c r="E16" s="32">
        <f t="shared" si="0"/>
        <v>1421934</v>
      </c>
      <c r="F16" s="31">
        <v>1421930.62</v>
      </c>
      <c r="G16" s="31">
        <v>1421930.62</v>
      </c>
      <c r="H16" s="33">
        <f t="shared" si="1"/>
        <v>3.3799999998882413</v>
      </c>
    </row>
    <row r="17" spans="1:8" s="34" customFormat="1" ht="15.6" x14ac:dyDescent="0.3">
      <c r="A17" s="35"/>
      <c r="B17" s="30" t="s">
        <v>18</v>
      </c>
      <c r="C17" s="31">
        <v>0</v>
      </c>
      <c r="D17" s="31">
        <v>0</v>
      </c>
      <c r="E17" s="32">
        <f t="shared" si="0"/>
        <v>0</v>
      </c>
      <c r="F17" s="31">
        <v>0</v>
      </c>
      <c r="G17" s="31">
        <v>0</v>
      </c>
      <c r="H17" s="33">
        <f t="shared" si="1"/>
        <v>0</v>
      </c>
    </row>
    <row r="18" spans="1:8" s="34" customFormat="1" ht="15.6" x14ac:dyDescent="0.3">
      <c r="A18" s="36"/>
      <c r="B18" s="30" t="s">
        <v>19</v>
      </c>
      <c r="C18" s="31">
        <v>0</v>
      </c>
      <c r="D18" s="31">
        <v>0</v>
      </c>
      <c r="E18" s="32">
        <f t="shared" si="0"/>
        <v>0</v>
      </c>
      <c r="F18" s="31">
        <v>0</v>
      </c>
      <c r="G18" s="31">
        <v>0</v>
      </c>
      <c r="H18" s="33">
        <f t="shared" si="1"/>
        <v>0</v>
      </c>
    </row>
    <row r="19" spans="1:8" x14ac:dyDescent="0.3">
      <c r="A19" s="37" t="s">
        <v>20</v>
      </c>
      <c r="B19" s="27"/>
      <c r="C19" s="28">
        <f>SUM(C20:C28)</f>
        <v>14748700</v>
      </c>
      <c r="D19" s="28">
        <f>SUM(D20:D28)</f>
        <v>1070121</v>
      </c>
      <c r="E19" s="28">
        <f t="shared" si="0"/>
        <v>15818821</v>
      </c>
      <c r="F19" s="28">
        <f>SUM(F20:F28)</f>
        <v>15818793.380000003</v>
      </c>
      <c r="G19" s="28">
        <f>SUM(G20:G28)</f>
        <v>14961051.830000002</v>
      </c>
      <c r="H19" s="28">
        <f t="shared" si="1"/>
        <v>27.619999997317791</v>
      </c>
    </row>
    <row r="20" spans="1:8" s="34" customFormat="1" ht="31.2" x14ac:dyDescent="0.3">
      <c r="A20" s="38"/>
      <c r="B20" s="39" t="s">
        <v>21</v>
      </c>
      <c r="C20" s="31">
        <v>437000</v>
      </c>
      <c r="D20" s="31">
        <v>129242</v>
      </c>
      <c r="E20" s="32">
        <f t="shared" si="0"/>
        <v>566242</v>
      </c>
      <c r="F20" s="31">
        <v>566237.04</v>
      </c>
      <c r="G20" s="31">
        <v>530552.61</v>
      </c>
      <c r="H20" s="33">
        <f t="shared" si="1"/>
        <v>4.9599999999627471</v>
      </c>
    </row>
    <row r="21" spans="1:8" s="34" customFormat="1" ht="15.6" x14ac:dyDescent="0.3">
      <c r="A21" s="40"/>
      <c r="B21" s="30" t="s">
        <v>22</v>
      </c>
      <c r="C21" s="31">
        <v>80000</v>
      </c>
      <c r="D21" s="31">
        <v>112758</v>
      </c>
      <c r="E21" s="32">
        <f t="shared" si="0"/>
        <v>192758</v>
      </c>
      <c r="F21" s="31">
        <v>192755.93</v>
      </c>
      <c r="G21" s="31">
        <v>190136.93</v>
      </c>
      <c r="H21" s="33">
        <f t="shared" si="1"/>
        <v>2.0700000000069849</v>
      </c>
    </row>
    <row r="22" spans="1:8" s="34" customFormat="1" ht="15.6" x14ac:dyDescent="0.3">
      <c r="A22" s="40"/>
      <c r="B22" s="30" t="s">
        <v>23</v>
      </c>
      <c r="C22" s="31">
        <v>0</v>
      </c>
      <c r="D22" s="31">
        <v>0</v>
      </c>
      <c r="E22" s="32">
        <f t="shared" si="0"/>
        <v>0</v>
      </c>
      <c r="F22" s="31">
        <v>0</v>
      </c>
      <c r="G22" s="31">
        <v>0</v>
      </c>
      <c r="H22" s="33">
        <f t="shared" si="1"/>
        <v>0</v>
      </c>
    </row>
    <row r="23" spans="1:8" s="34" customFormat="1" ht="15.6" x14ac:dyDescent="0.3">
      <c r="A23" s="40"/>
      <c r="B23" s="30" t="s">
        <v>24</v>
      </c>
      <c r="C23" s="31">
        <v>1300000</v>
      </c>
      <c r="D23" s="31">
        <v>189015</v>
      </c>
      <c r="E23" s="32">
        <f t="shared" si="0"/>
        <v>1489015</v>
      </c>
      <c r="F23" s="31">
        <v>1489009.74</v>
      </c>
      <c r="G23" s="31">
        <v>1249868.5900000001</v>
      </c>
      <c r="H23" s="33">
        <f t="shared" si="1"/>
        <v>5.2600000000093132</v>
      </c>
    </row>
    <row r="24" spans="1:8" s="34" customFormat="1" ht="15.6" x14ac:dyDescent="0.3">
      <c r="A24" s="40"/>
      <c r="B24" s="30" t="s">
        <v>25</v>
      </c>
      <c r="C24" s="31">
        <v>5520000</v>
      </c>
      <c r="D24" s="31">
        <v>-669514</v>
      </c>
      <c r="E24" s="32">
        <f t="shared" si="0"/>
        <v>4850486</v>
      </c>
      <c r="F24" s="31">
        <v>4850480.57</v>
      </c>
      <c r="G24" s="31">
        <v>4607670.79</v>
      </c>
      <c r="H24" s="33">
        <f t="shared" si="1"/>
        <v>5.4299999997019768</v>
      </c>
    </row>
    <row r="25" spans="1:8" s="34" customFormat="1" ht="15.6" x14ac:dyDescent="0.3">
      <c r="A25" s="40"/>
      <c r="B25" s="30" t="s">
        <v>26</v>
      </c>
      <c r="C25" s="31">
        <v>6000000</v>
      </c>
      <c r="D25" s="31">
        <v>282447</v>
      </c>
      <c r="E25" s="32">
        <f t="shared" si="0"/>
        <v>6282447</v>
      </c>
      <c r="F25" s="31">
        <v>6282445.5700000003</v>
      </c>
      <c r="G25" s="31">
        <v>6250527.6100000003</v>
      </c>
      <c r="H25" s="33">
        <f t="shared" si="1"/>
        <v>1.4299999997019768</v>
      </c>
    </row>
    <row r="26" spans="1:8" s="34" customFormat="1" ht="15.6" x14ac:dyDescent="0.3">
      <c r="A26" s="40"/>
      <c r="B26" s="30" t="s">
        <v>27</v>
      </c>
      <c r="C26" s="31">
        <v>51700</v>
      </c>
      <c r="D26" s="31">
        <v>225207</v>
      </c>
      <c r="E26" s="32">
        <f t="shared" si="0"/>
        <v>276907</v>
      </c>
      <c r="F26" s="31">
        <v>276903.33</v>
      </c>
      <c r="G26" s="31">
        <v>276903.33</v>
      </c>
      <c r="H26" s="33">
        <f t="shared" si="1"/>
        <v>3.6699999999837019</v>
      </c>
    </row>
    <row r="27" spans="1:8" s="34" customFormat="1" ht="15.6" x14ac:dyDescent="0.3">
      <c r="A27" s="40"/>
      <c r="B27" s="30" t="s">
        <v>28</v>
      </c>
      <c r="C27" s="31">
        <v>65000</v>
      </c>
      <c r="D27" s="31">
        <v>19193</v>
      </c>
      <c r="E27" s="32">
        <f t="shared" si="0"/>
        <v>84193</v>
      </c>
      <c r="F27" s="31">
        <v>84191.64</v>
      </c>
      <c r="G27" s="31">
        <v>84191.64</v>
      </c>
      <c r="H27" s="33">
        <f t="shared" si="1"/>
        <v>1.3600000000005821</v>
      </c>
    </row>
    <row r="28" spans="1:8" s="34" customFormat="1" ht="15.6" x14ac:dyDescent="0.3">
      <c r="A28" s="41"/>
      <c r="B28" s="30" t="s">
        <v>29</v>
      </c>
      <c r="C28" s="31">
        <v>1295000</v>
      </c>
      <c r="D28" s="31">
        <v>781773</v>
      </c>
      <c r="E28" s="32">
        <f t="shared" si="0"/>
        <v>2076773</v>
      </c>
      <c r="F28" s="31">
        <v>2076769.56</v>
      </c>
      <c r="G28" s="31">
        <v>1771200.33</v>
      </c>
      <c r="H28" s="33">
        <f t="shared" si="1"/>
        <v>3.4399999999441206</v>
      </c>
    </row>
    <row r="29" spans="1:8" x14ac:dyDescent="0.3">
      <c r="A29" s="37" t="s">
        <v>30</v>
      </c>
      <c r="B29" s="27"/>
      <c r="C29" s="28">
        <f>SUM(C30:C38)</f>
        <v>16141000</v>
      </c>
      <c r="D29" s="28">
        <f>SUM(D30:D38)</f>
        <v>2079098</v>
      </c>
      <c r="E29" s="28">
        <f t="shared" si="0"/>
        <v>18220098</v>
      </c>
      <c r="F29" s="28">
        <f>SUM(F30:F38)</f>
        <v>18220063.640000001</v>
      </c>
      <c r="G29" s="28">
        <f>SUM(G30:G38)</f>
        <v>18167023.840000004</v>
      </c>
      <c r="H29" s="28">
        <f t="shared" si="1"/>
        <v>34.359999999403954</v>
      </c>
    </row>
    <row r="30" spans="1:8" s="34" customFormat="1" ht="15.6" x14ac:dyDescent="0.3">
      <c r="A30" s="29"/>
      <c r="B30" s="30" t="s">
        <v>31</v>
      </c>
      <c r="C30" s="31">
        <v>9995000</v>
      </c>
      <c r="D30" s="31">
        <v>-1243638</v>
      </c>
      <c r="E30" s="32">
        <f t="shared" si="0"/>
        <v>8751362</v>
      </c>
      <c r="F30" s="31">
        <v>8751354.2699999996</v>
      </c>
      <c r="G30" s="31">
        <v>8751354.2699999996</v>
      </c>
      <c r="H30" s="33">
        <f t="shared" si="1"/>
        <v>7.7300000004470348</v>
      </c>
    </row>
    <row r="31" spans="1:8" s="34" customFormat="1" ht="15.6" x14ac:dyDescent="0.3">
      <c r="A31" s="35"/>
      <c r="B31" s="30" t="s">
        <v>32</v>
      </c>
      <c r="C31" s="31">
        <v>96000</v>
      </c>
      <c r="D31" s="31">
        <v>126968</v>
      </c>
      <c r="E31" s="32">
        <f t="shared" si="0"/>
        <v>222968</v>
      </c>
      <c r="F31" s="31">
        <v>222962.35</v>
      </c>
      <c r="G31" s="31">
        <v>218603.3</v>
      </c>
      <c r="H31" s="33">
        <f t="shared" si="1"/>
        <v>5.6499999999941792</v>
      </c>
    </row>
    <row r="32" spans="1:8" s="34" customFormat="1" ht="15.6" x14ac:dyDescent="0.3">
      <c r="A32" s="35"/>
      <c r="B32" s="30" t="s">
        <v>33</v>
      </c>
      <c r="C32" s="31">
        <v>110000</v>
      </c>
      <c r="D32" s="31">
        <v>3497926</v>
      </c>
      <c r="E32" s="32">
        <f t="shared" si="0"/>
        <v>3607926</v>
      </c>
      <c r="F32" s="31">
        <v>3607921.82</v>
      </c>
      <c r="G32" s="31">
        <v>3607921.82</v>
      </c>
      <c r="H32" s="33">
        <f t="shared" si="1"/>
        <v>4.1800000001676381</v>
      </c>
    </row>
    <row r="33" spans="1:8" s="34" customFormat="1" ht="15.6" x14ac:dyDescent="0.3">
      <c r="A33" s="35"/>
      <c r="B33" s="30" t="s">
        <v>34</v>
      </c>
      <c r="C33" s="31">
        <v>260000</v>
      </c>
      <c r="D33" s="31">
        <v>302259</v>
      </c>
      <c r="E33" s="32">
        <f t="shared" si="0"/>
        <v>562259</v>
      </c>
      <c r="F33" s="31">
        <v>562255.25</v>
      </c>
      <c r="G33" s="31">
        <v>562255.25</v>
      </c>
      <c r="H33" s="33">
        <f t="shared" si="1"/>
        <v>3.75</v>
      </c>
    </row>
    <row r="34" spans="1:8" s="34" customFormat="1" ht="15.6" x14ac:dyDescent="0.3">
      <c r="A34" s="35"/>
      <c r="B34" s="30" t="s">
        <v>35</v>
      </c>
      <c r="C34" s="31">
        <v>680000</v>
      </c>
      <c r="D34" s="31">
        <v>-36877</v>
      </c>
      <c r="E34" s="32">
        <f t="shared" si="0"/>
        <v>643123</v>
      </c>
      <c r="F34" s="31">
        <v>643118.57999999996</v>
      </c>
      <c r="G34" s="31">
        <v>609793.38</v>
      </c>
      <c r="H34" s="33">
        <f t="shared" si="1"/>
        <v>4.4200000000419095</v>
      </c>
    </row>
    <row r="35" spans="1:8" s="34" customFormat="1" ht="15.6" x14ac:dyDescent="0.3">
      <c r="A35" s="35"/>
      <c r="B35" s="30" t="s">
        <v>36</v>
      </c>
      <c r="C35" s="31">
        <v>0</v>
      </c>
      <c r="D35" s="31">
        <v>17481</v>
      </c>
      <c r="E35" s="32">
        <f t="shared" si="0"/>
        <v>17481</v>
      </c>
      <c r="F35" s="31">
        <v>17480</v>
      </c>
      <c r="G35" s="31">
        <v>17480</v>
      </c>
      <c r="H35" s="33">
        <f t="shared" si="1"/>
        <v>1</v>
      </c>
    </row>
    <row r="36" spans="1:8" s="34" customFormat="1" ht="15.6" x14ac:dyDescent="0.3">
      <c r="A36" s="35"/>
      <c r="B36" s="30" t="s">
        <v>37</v>
      </c>
      <c r="C36" s="31">
        <v>50000</v>
      </c>
      <c r="D36" s="31">
        <v>-23926</v>
      </c>
      <c r="E36" s="32">
        <f t="shared" si="0"/>
        <v>26074</v>
      </c>
      <c r="F36" s="31">
        <v>26072.85</v>
      </c>
      <c r="G36" s="31">
        <v>26072.85</v>
      </c>
      <c r="H36" s="33">
        <f t="shared" si="1"/>
        <v>1.1500000000014552</v>
      </c>
    </row>
    <row r="37" spans="1:8" s="34" customFormat="1" ht="15.6" x14ac:dyDescent="0.3">
      <c r="A37" s="35"/>
      <c r="B37" s="30" t="s">
        <v>38</v>
      </c>
      <c r="C37" s="31">
        <v>2000000</v>
      </c>
      <c r="D37" s="31">
        <v>-370804</v>
      </c>
      <c r="E37" s="32">
        <f t="shared" si="0"/>
        <v>1629196</v>
      </c>
      <c r="F37" s="31">
        <v>1629194.17</v>
      </c>
      <c r="G37" s="31">
        <v>1613838.62</v>
      </c>
      <c r="H37" s="33">
        <f t="shared" si="1"/>
        <v>1.8300000000745058</v>
      </c>
    </row>
    <row r="38" spans="1:8" s="34" customFormat="1" ht="15.6" x14ac:dyDescent="0.3">
      <c r="A38" s="36"/>
      <c r="B38" s="30" t="s">
        <v>39</v>
      </c>
      <c r="C38" s="31">
        <v>2950000</v>
      </c>
      <c r="D38" s="31">
        <v>-190291</v>
      </c>
      <c r="E38" s="32">
        <f t="shared" si="0"/>
        <v>2759709</v>
      </c>
      <c r="F38" s="31">
        <v>2759704.35</v>
      </c>
      <c r="G38" s="31">
        <v>2759704.35</v>
      </c>
      <c r="H38" s="33">
        <f t="shared" si="1"/>
        <v>4.6499999999068677</v>
      </c>
    </row>
    <row r="39" spans="1:8" x14ac:dyDescent="0.3">
      <c r="A39" s="37" t="s">
        <v>40</v>
      </c>
      <c r="B39" s="27"/>
      <c r="C39" s="28">
        <f>SUM(C40:C48)</f>
        <v>8661000</v>
      </c>
      <c r="D39" s="28">
        <f>SUM(D40:D48)</f>
        <v>-1386580</v>
      </c>
      <c r="E39" s="28">
        <f t="shared" si="0"/>
        <v>7274420</v>
      </c>
      <c r="F39" s="28">
        <f>SUM(F40:F48)</f>
        <v>7274417.7200000007</v>
      </c>
      <c r="G39" s="28">
        <f>SUM(G40:G48)</f>
        <v>7061897.7400000002</v>
      </c>
      <c r="H39" s="28">
        <f t="shared" si="1"/>
        <v>2.2799999993294477</v>
      </c>
    </row>
    <row r="40" spans="1:8" s="34" customFormat="1" ht="15.6" x14ac:dyDescent="0.3">
      <c r="A40" s="29"/>
      <c r="B40" s="30" t="s">
        <v>41</v>
      </c>
      <c r="C40" s="31">
        <v>2400000</v>
      </c>
      <c r="D40" s="31">
        <v>0</v>
      </c>
      <c r="E40" s="32">
        <f t="shared" si="0"/>
        <v>2400000</v>
      </c>
      <c r="F40" s="31">
        <v>2400000</v>
      </c>
      <c r="G40" s="31">
        <v>2200000</v>
      </c>
      <c r="H40" s="33">
        <f t="shared" si="1"/>
        <v>0</v>
      </c>
    </row>
    <row r="41" spans="1:8" s="34" customFormat="1" ht="15.6" x14ac:dyDescent="0.3">
      <c r="A41" s="35"/>
      <c r="B41" s="30" t="s">
        <v>42</v>
      </c>
      <c r="C41" s="31">
        <v>0</v>
      </c>
      <c r="D41" s="31">
        <v>0</v>
      </c>
      <c r="E41" s="32">
        <f t="shared" si="0"/>
        <v>0</v>
      </c>
      <c r="F41" s="31">
        <v>0</v>
      </c>
      <c r="G41" s="31">
        <v>0</v>
      </c>
      <c r="H41" s="33">
        <f t="shared" si="1"/>
        <v>0</v>
      </c>
    </row>
    <row r="42" spans="1:8" s="34" customFormat="1" ht="15.6" x14ac:dyDescent="0.3">
      <c r="A42" s="35"/>
      <c r="B42" s="30" t="s">
        <v>43</v>
      </c>
      <c r="C42" s="31">
        <v>0</v>
      </c>
      <c r="D42" s="31">
        <v>0</v>
      </c>
      <c r="E42" s="32">
        <f t="shared" si="0"/>
        <v>0</v>
      </c>
      <c r="F42" s="31">
        <v>0</v>
      </c>
      <c r="G42" s="31">
        <v>0</v>
      </c>
      <c r="H42" s="33">
        <f t="shared" si="1"/>
        <v>0</v>
      </c>
    </row>
    <row r="43" spans="1:8" s="34" customFormat="1" ht="15.6" x14ac:dyDescent="0.3">
      <c r="A43" s="35"/>
      <c r="B43" s="30" t="s">
        <v>44</v>
      </c>
      <c r="C43" s="31">
        <v>5250000</v>
      </c>
      <c r="D43" s="31">
        <v>-2195539</v>
      </c>
      <c r="E43" s="32">
        <f t="shared" si="0"/>
        <v>3054461</v>
      </c>
      <c r="F43" s="31">
        <v>3054459.74</v>
      </c>
      <c r="G43" s="31">
        <v>3041939.76</v>
      </c>
      <c r="H43" s="33">
        <f t="shared" si="1"/>
        <v>1.2599999997764826</v>
      </c>
    </row>
    <row r="44" spans="1:8" s="34" customFormat="1" ht="15.6" x14ac:dyDescent="0.3">
      <c r="A44" s="35"/>
      <c r="B44" s="30" t="s">
        <v>45</v>
      </c>
      <c r="C44" s="31">
        <v>1011000</v>
      </c>
      <c r="D44" s="31">
        <v>808959</v>
      </c>
      <c r="E44" s="32">
        <f t="shared" si="0"/>
        <v>1819959</v>
      </c>
      <c r="F44" s="31">
        <v>1819957.98</v>
      </c>
      <c r="G44" s="31">
        <v>1819957.98</v>
      </c>
      <c r="H44" s="33">
        <f t="shared" si="1"/>
        <v>1.0200000000186265</v>
      </c>
    </row>
    <row r="45" spans="1:8" s="34" customFormat="1" ht="15.6" x14ac:dyDescent="0.3">
      <c r="A45" s="35"/>
      <c r="B45" s="42" t="s">
        <v>46</v>
      </c>
      <c r="C45" s="31">
        <v>0</v>
      </c>
      <c r="D45" s="31">
        <v>0</v>
      </c>
      <c r="E45" s="32">
        <f t="shared" si="0"/>
        <v>0</v>
      </c>
      <c r="F45" s="31">
        <v>0</v>
      </c>
      <c r="G45" s="31">
        <v>0</v>
      </c>
      <c r="H45" s="33">
        <f t="shared" si="1"/>
        <v>0</v>
      </c>
    </row>
    <row r="46" spans="1:8" s="34" customFormat="1" ht="15.6" x14ac:dyDescent="0.3">
      <c r="A46" s="35"/>
      <c r="B46" s="30" t="s">
        <v>47</v>
      </c>
      <c r="C46" s="31">
        <v>0</v>
      </c>
      <c r="D46" s="31">
        <v>0</v>
      </c>
      <c r="E46" s="32">
        <f t="shared" si="0"/>
        <v>0</v>
      </c>
      <c r="F46" s="31">
        <v>0</v>
      </c>
      <c r="G46" s="31">
        <v>0</v>
      </c>
      <c r="H46" s="33">
        <f t="shared" si="1"/>
        <v>0</v>
      </c>
    </row>
    <row r="47" spans="1:8" s="34" customFormat="1" ht="15.6" x14ac:dyDescent="0.3">
      <c r="A47" s="35"/>
      <c r="B47" s="30" t="s">
        <v>48</v>
      </c>
      <c r="C47" s="31">
        <v>0</v>
      </c>
      <c r="D47" s="31">
        <v>0</v>
      </c>
      <c r="E47" s="32">
        <f t="shared" si="0"/>
        <v>0</v>
      </c>
      <c r="F47" s="31">
        <v>0</v>
      </c>
      <c r="G47" s="31">
        <v>0</v>
      </c>
      <c r="H47" s="33">
        <f t="shared" si="1"/>
        <v>0</v>
      </c>
    </row>
    <row r="48" spans="1:8" s="34" customFormat="1" ht="15.6" x14ac:dyDescent="0.3">
      <c r="A48" s="36"/>
      <c r="B48" s="30" t="s">
        <v>49</v>
      </c>
      <c r="C48" s="31">
        <v>0</v>
      </c>
      <c r="D48" s="31">
        <v>0</v>
      </c>
      <c r="E48" s="32">
        <f t="shared" si="0"/>
        <v>0</v>
      </c>
      <c r="F48" s="31">
        <v>0</v>
      </c>
      <c r="G48" s="31">
        <v>0</v>
      </c>
      <c r="H48" s="33">
        <f t="shared" si="1"/>
        <v>0</v>
      </c>
    </row>
    <row r="49" spans="1:8" x14ac:dyDescent="0.3">
      <c r="A49" s="37" t="s">
        <v>50</v>
      </c>
      <c r="B49" s="43"/>
      <c r="C49" s="28">
        <f>SUM(C50:C58)</f>
        <v>2139454</v>
      </c>
      <c r="D49" s="28">
        <f>SUM(D50:D58)</f>
        <v>606876</v>
      </c>
      <c r="E49" s="28">
        <f t="shared" si="0"/>
        <v>2746330</v>
      </c>
      <c r="F49" s="28">
        <f>SUM(F50:F58)</f>
        <v>2746315.05</v>
      </c>
      <c r="G49" s="28">
        <f>SUM(G50:G58)</f>
        <v>2662484.4900000002</v>
      </c>
      <c r="H49" s="28">
        <f t="shared" si="1"/>
        <v>14.950000000186265</v>
      </c>
    </row>
    <row r="50" spans="1:8" s="34" customFormat="1" ht="15.6" x14ac:dyDescent="0.3">
      <c r="A50" s="29"/>
      <c r="B50" s="44" t="s">
        <v>51</v>
      </c>
      <c r="C50" s="31">
        <v>0</v>
      </c>
      <c r="D50" s="31">
        <v>648820</v>
      </c>
      <c r="E50" s="32">
        <f t="shared" si="0"/>
        <v>648820</v>
      </c>
      <c r="F50" s="31">
        <v>648816.80000000005</v>
      </c>
      <c r="G50" s="31">
        <v>619776.22</v>
      </c>
      <c r="H50" s="33">
        <f t="shared" si="1"/>
        <v>3.1999999999534339</v>
      </c>
    </row>
    <row r="51" spans="1:8" s="34" customFormat="1" ht="15.6" x14ac:dyDescent="0.3">
      <c r="A51" s="35"/>
      <c r="B51" s="44" t="s">
        <v>52</v>
      </c>
      <c r="C51" s="31">
        <v>0</v>
      </c>
      <c r="D51" s="31">
        <v>37602</v>
      </c>
      <c r="E51" s="32">
        <f t="shared" si="0"/>
        <v>37602</v>
      </c>
      <c r="F51" s="31">
        <v>37601.01</v>
      </c>
      <c r="G51" s="31">
        <v>37601.01</v>
      </c>
      <c r="H51" s="33">
        <f t="shared" si="1"/>
        <v>0.98999999999796273</v>
      </c>
    </row>
    <row r="52" spans="1:8" s="34" customFormat="1" ht="15.6" x14ac:dyDescent="0.3">
      <c r="A52" s="35"/>
      <c r="B52" s="44" t="s">
        <v>53</v>
      </c>
      <c r="C52" s="31">
        <v>0</v>
      </c>
      <c r="D52" s="31">
        <v>0</v>
      </c>
      <c r="E52" s="32">
        <f t="shared" si="0"/>
        <v>0</v>
      </c>
      <c r="F52" s="31">
        <v>0</v>
      </c>
      <c r="G52" s="31">
        <v>0</v>
      </c>
      <c r="H52" s="33">
        <f t="shared" si="1"/>
        <v>0</v>
      </c>
    </row>
    <row r="53" spans="1:8" s="34" customFormat="1" ht="15.6" x14ac:dyDescent="0.3">
      <c r="A53" s="35"/>
      <c r="B53" s="44" t="s">
        <v>54</v>
      </c>
      <c r="C53" s="31">
        <v>2000000</v>
      </c>
      <c r="D53" s="31">
        <v>-1109999</v>
      </c>
      <c r="E53" s="32">
        <f t="shared" si="0"/>
        <v>890001</v>
      </c>
      <c r="F53" s="31">
        <v>890000</v>
      </c>
      <c r="G53" s="31">
        <v>890000</v>
      </c>
      <c r="H53" s="33">
        <f t="shared" si="1"/>
        <v>1</v>
      </c>
    </row>
    <row r="54" spans="1:8" s="34" customFormat="1" ht="15.6" x14ac:dyDescent="0.3">
      <c r="A54" s="35"/>
      <c r="B54" s="44" t="s">
        <v>55</v>
      </c>
      <c r="C54" s="31">
        <v>0</v>
      </c>
      <c r="D54" s="31">
        <v>0</v>
      </c>
      <c r="E54" s="32">
        <f t="shared" si="0"/>
        <v>0</v>
      </c>
      <c r="F54" s="31">
        <v>0</v>
      </c>
      <c r="G54" s="31">
        <v>0</v>
      </c>
      <c r="H54" s="33">
        <f t="shared" si="1"/>
        <v>0</v>
      </c>
    </row>
    <row r="55" spans="1:8" s="34" customFormat="1" ht="15.6" x14ac:dyDescent="0.3">
      <c r="A55" s="35"/>
      <c r="B55" s="44" t="s">
        <v>56</v>
      </c>
      <c r="C55" s="31">
        <v>139454</v>
      </c>
      <c r="D55" s="31">
        <v>1013777</v>
      </c>
      <c r="E55" s="32">
        <f t="shared" si="0"/>
        <v>1153231</v>
      </c>
      <c r="F55" s="31">
        <v>1153222.24</v>
      </c>
      <c r="G55" s="31">
        <v>1098432.26</v>
      </c>
      <c r="H55" s="33">
        <f t="shared" si="1"/>
        <v>8.7600000000093132</v>
      </c>
    </row>
    <row r="56" spans="1:8" s="34" customFormat="1" ht="15.6" x14ac:dyDescent="0.3">
      <c r="A56" s="35"/>
      <c r="B56" s="44" t="s">
        <v>57</v>
      </c>
      <c r="C56" s="31">
        <v>0</v>
      </c>
      <c r="D56" s="31">
        <v>0</v>
      </c>
      <c r="E56" s="32">
        <f t="shared" si="0"/>
        <v>0</v>
      </c>
      <c r="F56" s="31">
        <v>0</v>
      </c>
      <c r="G56" s="31">
        <v>0</v>
      </c>
      <c r="H56" s="33">
        <f t="shared" si="1"/>
        <v>0</v>
      </c>
    </row>
    <row r="57" spans="1:8" s="34" customFormat="1" ht="15.6" x14ac:dyDescent="0.3">
      <c r="A57" s="35"/>
      <c r="B57" s="44" t="s">
        <v>58</v>
      </c>
      <c r="C57" s="31">
        <v>0</v>
      </c>
      <c r="D57" s="31">
        <v>0</v>
      </c>
      <c r="E57" s="32">
        <f t="shared" si="0"/>
        <v>0</v>
      </c>
      <c r="F57" s="31">
        <v>0</v>
      </c>
      <c r="G57" s="31">
        <v>0</v>
      </c>
      <c r="H57" s="33">
        <f t="shared" si="1"/>
        <v>0</v>
      </c>
    </row>
    <row r="58" spans="1:8" s="34" customFormat="1" ht="15.6" x14ac:dyDescent="0.3">
      <c r="A58" s="36"/>
      <c r="B58" s="44" t="s">
        <v>59</v>
      </c>
      <c r="C58" s="31">
        <v>0</v>
      </c>
      <c r="D58" s="31">
        <v>16676</v>
      </c>
      <c r="E58" s="32">
        <f t="shared" si="0"/>
        <v>16676</v>
      </c>
      <c r="F58" s="31">
        <v>16675</v>
      </c>
      <c r="G58" s="31">
        <v>16675</v>
      </c>
      <c r="H58" s="33">
        <f t="shared" si="1"/>
        <v>1</v>
      </c>
    </row>
    <row r="59" spans="1:8" x14ac:dyDescent="0.3">
      <c r="A59" s="45" t="s">
        <v>60</v>
      </c>
      <c r="B59" s="46"/>
      <c r="C59" s="28">
        <f>SUM(C60:C62)</f>
        <v>13337060</v>
      </c>
      <c r="D59" s="28">
        <f>SUM(D60:D62)</f>
        <v>629782</v>
      </c>
      <c r="E59" s="28">
        <f t="shared" si="0"/>
        <v>13966842</v>
      </c>
      <c r="F59" s="28">
        <f>SUM(F60:F62)</f>
        <v>13966835.539999999</v>
      </c>
      <c r="G59" s="28">
        <f>SUM(G60:G62)</f>
        <v>13502748.99</v>
      </c>
      <c r="H59" s="28">
        <f t="shared" si="1"/>
        <v>6.4600000008940697</v>
      </c>
    </row>
    <row r="60" spans="1:8" s="34" customFormat="1" ht="15.6" x14ac:dyDescent="0.3">
      <c r="A60" s="29"/>
      <c r="B60" s="47" t="s">
        <v>61</v>
      </c>
      <c r="C60" s="31">
        <v>13337060</v>
      </c>
      <c r="D60" s="31">
        <v>629782</v>
      </c>
      <c r="E60" s="32">
        <f t="shared" si="0"/>
        <v>13966842</v>
      </c>
      <c r="F60" s="31">
        <v>13966835.539999999</v>
      </c>
      <c r="G60" s="31">
        <v>13502748.99</v>
      </c>
      <c r="H60" s="33">
        <f t="shared" si="1"/>
        <v>6.4600000008940697</v>
      </c>
    </row>
    <row r="61" spans="1:8" s="34" customFormat="1" ht="15.6" x14ac:dyDescent="0.3">
      <c r="A61" s="35"/>
      <c r="B61" s="47" t="s">
        <v>62</v>
      </c>
      <c r="C61" s="31">
        <v>0</v>
      </c>
      <c r="D61" s="31">
        <v>0</v>
      </c>
      <c r="E61" s="32">
        <f t="shared" si="0"/>
        <v>0</v>
      </c>
      <c r="F61" s="31">
        <v>0</v>
      </c>
      <c r="G61" s="31">
        <v>0</v>
      </c>
      <c r="H61" s="33">
        <f t="shared" si="1"/>
        <v>0</v>
      </c>
    </row>
    <row r="62" spans="1:8" s="34" customFormat="1" ht="15.6" x14ac:dyDescent="0.3">
      <c r="A62" s="35"/>
      <c r="B62" s="47" t="s">
        <v>63</v>
      </c>
      <c r="C62" s="31">
        <v>0</v>
      </c>
      <c r="D62" s="31">
        <v>0</v>
      </c>
      <c r="E62" s="32">
        <f t="shared" si="0"/>
        <v>0</v>
      </c>
      <c r="F62" s="31">
        <v>0</v>
      </c>
      <c r="G62" s="31">
        <v>0</v>
      </c>
      <c r="H62" s="33">
        <f t="shared" si="1"/>
        <v>0</v>
      </c>
    </row>
    <row r="63" spans="1:8" x14ac:dyDescent="0.3">
      <c r="A63" s="43" t="s">
        <v>64</v>
      </c>
      <c r="B63" s="27"/>
      <c r="C63" s="28">
        <f>SUM(C64:C70)</f>
        <v>0</v>
      </c>
      <c r="D63" s="28">
        <f>SUM(D64:D70)</f>
        <v>0</v>
      </c>
      <c r="E63" s="28">
        <f t="shared" si="0"/>
        <v>0</v>
      </c>
      <c r="F63" s="28">
        <f>SUM(F64:F70)</f>
        <v>0</v>
      </c>
      <c r="G63" s="28">
        <f>SUM(G64:G70)</f>
        <v>0</v>
      </c>
      <c r="H63" s="28">
        <f t="shared" si="1"/>
        <v>0</v>
      </c>
    </row>
    <row r="64" spans="1:8" s="34" customFormat="1" ht="15.6" x14ac:dyDescent="0.3">
      <c r="A64" s="35"/>
      <c r="B64" s="44" t="s">
        <v>65</v>
      </c>
      <c r="C64" s="31">
        <v>0</v>
      </c>
      <c r="D64" s="31">
        <v>0</v>
      </c>
      <c r="E64" s="32">
        <f t="shared" si="0"/>
        <v>0</v>
      </c>
      <c r="F64" s="31">
        <v>0</v>
      </c>
      <c r="G64" s="31">
        <v>0</v>
      </c>
      <c r="H64" s="33">
        <f t="shared" si="1"/>
        <v>0</v>
      </c>
    </row>
    <row r="65" spans="1:8" s="34" customFormat="1" ht="15.6" x14ac:dyDescent="0.3">
      <c r="A65" s="35"/>
      <c r="B65" s="30" t="s">
        <v>66</v>
      </c>
      <c r="C65" s="31">
        <v>0</v>
      </c>
      <c r="D65" s="31">
        <v>0</v>
      </c>
      <c r="E65" s="32">
        <f t="shared" si="0"/>
        <v>0</v>
      </c>
      <c r="F65" s="31">
        <v>0</v>
      </c>
      <c r="G65" s="31">
        <v>0</v>
      </c>
      <c r="H65" s="33">
        <f t="shared" si="1"/>
        <v>0</v>
      </c>
    </row>
    <row r="66" spans="1:8" s="34" customFormat="1" ht="15.6" x14ac:dyDescent="0.3">
      <c r="A66" s="35"/>
      <c r="B66" s="30" t="s">
        <v>67</v>
      </c>
      <c r="C66" s="31">
        <v>0</v>
      </c>
      <c r="D66" s="31">
        <v>0</v>
      </c>
      <c r="E66" s="32">
        <f t="shared" si="0"/>
        <v>0</v>
      </c>
      <c r="F66" s="31">
        <v>0</v>
      </c>
      <c r="G66" s="31">
        <v>0</v>
      </c>
      <c r="H66" s="33">
        <f t="shared" si="1"/>
        <v>0</v>
      </c>
    </row>
    <row r="67" spans="1:8" s="34" customFormat="1" ht="15.6" x14ac:dyDescent="0.3">
      <c r="A67" s="35"/>
      <c r="B67" s="30" t="s">
        <v>68</v>
      </c>
      <c r="C67" s="31">
        <v>0</v>
      </c>
      <c r="D67" s="31">
        <v>0</v>
      </c>
      <c r="E67" s="32">
        <f t="shared" si="0"/>
        <v>0</v>
      </c>
      <c r="F67" s="31">
        <v>0</v>
      </c>
      <c r="G67" s="31">
        <v>0</v>
      </c>
      <c r="H67" s="33">
        <f t="shared" si="1"/>
        <v>0</v>
      </c>
    </row>
    <row r="68" spans="1:8" s="34" customFormat="1" ht="15.6" x14ac:dyDescent="0.3">
      <c r="A68" s="35"/>
      <c r="B68" s="30" t="s">
        <v>69</v>
      </c>
      <c r="C68" s="31">
        <v>0</v>
      </c>
      <c r="D68" s="31">
        <v>0</v>
      </c>
      <c r="E68" s="32">
        <f t="shared" si="0"/>
        <v>0</v>
      </c>
      <c r="F68" s="31">
        <v>0</v>
      </c>
      <c r="G68" s="31">
        <v>0</v>
      </c>
      <c r="H68" s="33">
        <f t="shared" si="1"/>
        <v>0</v>
      </c>
    </row>
    <row r="69" spans="1:8" s="34" customFormat="1" ht="15.6" x14ac:dyDescent="0.3">
      <c r="A69" s="35"/>
      <c r="B69" s="30" t="s">
        <v>70</v>
      </c>
      <c r="C69" s="31">
        <v>0</v>
      </c>
      <c r="D69" s="31">
        <v>0</v>
      </c>
      <c r="E69" s="32">
        <f t="shared" si="0"/>
        <v>0</v>
      </c>
      <c r="F69" s="31">
        <v>0</v>
      </c>
      <c r="G69" s="31">
        <v>0</v>
      </c>
      <c r="H69" s="33">
        <f t="shared" si="1"/>
        <v>0</v>
      </c>
    </row>
    <row r="70" spans="1:8" s="34" customFormat="1" ht="15.6" x14ac:dyDescent="0.3">
      <c r="A70" s="35"/>
      <c r="B70" s="48" t="s">
        <v>71</v>
      </c>
      <c r="C70" s="31">
        <v>0</v>
      </c>
      <c r="D70" s="31">
        <v>0</v>
      </c>
      <c r="E70" s="32">
        <f t="shared" si="0"/>
        <v>0</v>
      </c>
      <c r="F70" s="31">
        <v>0</v>
      </c>
      <c r="G70" s="31">
        <v>0</v>
      </c>
      <c r="H70" s="33">
        <f t="shared" si="1"/>
        <v>0</v>
      </c>
    </row>
    <row r="71" spans="1:8" ht="15.6" x14ac:dyDescent="0.3">
      <c r="A71" s="43" t="s">
        <v>72</v>
      </c>
      <c r="B71" s="43"/>
      <c r="C71" s="28">
        <f>SUM(C72:C74)</f>
        <v>0</v>
      </c>
      <c r="D71" s="28">
        <f>SUM(D72:D74)</f>
        <v>0</v>
      </c>
      <c r="E71" s="32">
        <f t="shared" si="0"/>
        <v>0</v>
      </c>
      <c r="F71" s="28">
        <f>SUM(F72:F74)</f>
        <v>0</v>
      </c>
      <c r="G71" s="28">
        <f>SUM(G72:G74)</f>
        <v>0</v>
      </c>
      <c r="H71" s="33">
        <f t="shared" si="1"/>
        <v>0</v>
      </c>
    </row>
    <row r="72" spans="1:8" ht="15.6" x14ac:dyDescent="0.3">
      <c r="A72" s="49"/>
      <c r="B72" s="30" t="s">
        <v>73</v>
      </c>
      <c r="C72" s="31">
        <v>0</v>
      </c>
      <c r="D72" s="31">
        <v>0</v>
      </c>
      <c r="E72" s="32">
        <f t="shared" si="0"/>
        <v>0</v>
      </c>
      <c r="F72" s="31">
        <v>0</v>
      </c>
      <c r="G72" s="31">
        <v>0</v>
      </c>
      <c r="H72" s="33">
        <f t="shared" si="1"/>
        <v>0</v>
      </c>
    </row>
    <row r="73" spans="1:8" ht="15.6" x14ac:dyDescent="0.3">
      <c r="A73" s="49"/>
      <c r="B73" s="30" t="s">
        <v>74</v>
      </c>
      <c r="C73" s="31">
        <v>0</v>
      </c>
      <c r="D73" s="31">
        <v>0</v>
      </c>
      <c r="E73" s="32">
        <f t="shared" si="0"/>
        <v>0</v>
      </c>
      <c r="F73" s="31">
        <v>0</v>
      </c>
      <c r="G73" s="31">
        <v>0</v>
      </c>
      <c r="H73" s="33">
        <f t="shared" si="1"/>
        <v>0</v>
      </c>
    </row>
    <row r="74" spans="1:8" ht="15.6" x14ac:dyDescent="0.3">
      <c r="A74" s="49"/>
      <c r="B74" s="30" t="s">
        <v>75</v>
      </c>
      <c r="C74" s="31">
        <v>0</v>
      </c>
      <c r="D74" s="31">
        <v>0</v>
      </c>
      <c r="E74" s="32">
        <f t="shared" si="0"/>
        <v>0</v>
      </c>
      <c r="F74" s="31">
        <v>0</v>
      </c>
      <c r="G74" s="31">
        <v>0</v>
      </c>
      <c r="H74" s="33">
        <f t="shared" si="1"/>
        <v>0</v>
      </c>
    </row>
    <row r="75" spans="1:8" x14ac:dyDescent="0.3">
      <c r="A75" s="49" t="s">
        <v>76</v>
      </c>
      <c r="B75" s="43"/>
      <c r="C75" s="28">
        <f>SUM(C76:C82)</f>
        <v>3586834</v>
      </c>
      <c r="D75" s="28">
        <f>SUM(D76:D82)</f>
        <v>3966539</v>
      </c>
      <c r="E75" s="28">
        <f t="shared" ref="E75:E84" si="2">C75+D75</f>
        <v>7553373</v>
      </c>
      <c r="F75" s="28">
        <f>SUM(F76:F82)</f>
        <v>6422849.9100000001</v>
      </c>
      <c r="G75" s="28">
        <f>SUM(G76:G82)</f>
        <v>6242903.46</v>
      </c>
      <c r="H75" s="28">
        <f t="shared" si="1"/>
        <v>1130523.0899999999</v>
      </c>
    </row>
    <row r="76" spans="1:8" s="34" customFormat="1" ht="15.6" x14ac:dyDescent="0.3">
      <c r="A76" s="29"/>
      <c r="B76" s="47" t="s">
        <v>77</v>
      </c>
      <c r="C76" s="31">
        <v>1226834</v>
      </c>
      <c r="D76" s="31">
        <v>1129516</v>
      </c>
      <c r="E76" s="32">
        <f t="shared" si="2"/>
        <v>2356350</v>
      </c>
      <c r="F76" s="31">
        <v>1225833.67</v>
      </c>
      <c r="G76" s="31">
        <v>1225833.67</v>
      </c>
      <c r="H76" s="33">
        <f t="shared" ref="H76:H84" si="3">E76-F76</f>
        <v>1130516.33</v>
      </c>
    </row>
    <row r="77" spans="1:8" s="34" customFormat="1" ht="15.6" x14ac:dyDescent="0.3">
      <c r="A77" s="35"/>
      <c r="B77" s="47" t="s">
        <v>78</v>
      </c>
      <c r="C77" s="31">
        <v>1560000</v>
      </c>
      <c r="D77" s="31">
        <v>84925</v>
      </c>
      <c r="E77" s="32">
        <f t="shared" si="2"/>
        <v>1644925</v>
      </c>
      <c r="F77" s="31">
        <v>1644923.84</v>
      </c>
      <c r="G77" s="31">
        <v>1644923.84</v>
      </c>
      <c r="H77" s="33">
        <f t="shared" si="3"/>
        <v>1.159999999916181</v>
      </c>
    </row>
    <row r="78" spans="1:8" s="34" customFormat="1" ht="15.6" x14ac:dyDescent="0.3">
      <c r="A78" s="35"/>
      <c r="B78" s="47" t="s">
        <v>79</v>
      </c>
      <c r="C78" s="31">
        <v>0</v>
      </c>
      <c r="D78" s="31">
        <v>0</v>
      </c>
      <c r="E78" s="32">
        <f t="shared" si="2"/>
        <v>0</v>
      </c>
      <c r="F78" s="31">
        <v>0</v>
      </c>
      <c r="G78" s="31">
        <v>0</v>
      </c>
      <c r="H78" s="33">
        <f t="shared" si="3"/>
        <v>0</v>
      </c>
    </row>
    <row r="79" spans="1:8" s="34" customFormat="1" ht="15.6" x14ac:dyDescent="0.3">
      <c r="A79" s="35"/>
      <c r="B79" s="47" t="s">
        <v>80</v>
      </c>
      <c r="C79" s="31">
        <v>0</v>
      </c>
      <c r="D79" s="31">
        <v>0</v>
      </c>
      <c r="E79" s="32">
        <f t="shared" si="2"/>
        <v>0</v>
      </c>
      <c r="F79" s="31">
        <v>0</v>
      </c>
      <c r="G79" s="31">
        <v>0</v>
      </c>
      <c r="H79" s="33">
        <f t="shared" si="3"/>
        <v>0</v>
      </c>
    </row>
    <row r="80" spans="1:8" s="34" customFormat="1" ht="15.6" x14ac:dyDescent="0.3">
      <c r="A80" s="35"/>
      <c r="B80" s="47" t="s">
        <v>81</v>
      </c>
      <c r="C80" s="31">
        <v>0</v>
      </c>
      <c r="D80" s="31">
        <v>0</v>
      </c>
      <c r="E80" s="32">
        <f t="shared" si="2"/>
        <v>0</v>
      </c>
      <c r="F80" s="31">
        <v>0</v>
      </c>
      <c r="G80" s="31">
        <v>0</v>
      </c>
      <c r="H80" s="33">
        <f t="shared" si="3"/>
        <v>0</v>
      </c>
    </row>
    <row r="81" spans="1:8" s="34" customFormat="1" ht="15.6" x14ac:dyDescent="0.3">
      <c r="A81" s="35"/>
      <c r="B81" s="47" t="s">
        <v>82</v>
      </c>
      <c r="C81" s="31">
        <v>0</v>
      </c>
      <c r="D81" s="31">
        <v>0</v>
      </c>
      <c r="E81" s="50">
        <f t="shared" si="2"/>
        <v>0</v>
      </c>
      <c r="F81" s="31">
        <v>0</v>
      </c>
      <c r="G81" s="31">
        <v>0</v>
      </c>
      <c r="H81" s="31">
        <f t="shared" si="3"/>
        <v>0</v>
      </c>
    </row>
    <row r="82" spans="1:8" s="34" customFormat="1" ht="15.6" x14ac:dyDescent="0.3">
      <c r="A82" s="36"/>
      <c r="B82" s="47" t="s">
        <v>83</v>
      </c>
      <c r="C82" s="31">
        <v>800000</v>
      </c>
      <c r="D82" s="31">
        <v>2752098</v>
      </c>
      <c r="E82" s="32">
        <f t="shared" si="2"/>
        <v>3552098</v>
      </c>
      <c r="F82" s="31">
        <v>3552092.4</v>
      </c>
      <c r="G82" s="31">
        <v>3372145.95</v>
      </c>
      <c r="H82" s="33">
        <f t="shared" si="3"/>
        <v>5.6000000000931323</v>
      </c>
    </row>
    <row r="83" spans="1:8" ht="7.5" customHeight="1" x14ac:dyDescent="0.3">
      <c r="C83" s="51"/>
      <c r="D83" s="51"/>
      <c r="E83" s="51"/>
      <c r="F83" s="51"/>
      <c r="G83" s="51"/>
      <c r="H83" s="51"/>
    </row>
    <row r="84" spans="1:8" x14ac:dyDescent="0.3">
      <c r="A84" s="52" t="s">
        <v>84</v>
      </c>
      <c r="B84" s="53"/>
      <c r="C84" s="54">
        <f>C11+C19+C29+C39+C49+C59+C63+C71+C75</f>
        <v>97749187</v>
      </c>
      <c r="D84" s="54">
        <f>D11+D19+D29+D39+D49+D59+D63+D71+D75</f>
        <v>10814260</v>
      </c>
      <c r="E84" s="54">
        <f t="shared" si="2"/>
        <v>108563447</v>
      </c>
      <c r="F84" s="54">
        <f>F11+F19+F29+F39+F49+F59+F63+F71+F75</f>
        <v>107432422.44</v>
      </c>
      <c r="G84" s="54">
        <f>G11+G19+G29+G39+G49+G59+G63+G71+G75</f>
        <v>105488781.55999999</v>
      </c>
      <c r="H84" s="54">
        <f t="shared" si="3"/>
        <v>1131024.5600000024</v>
      </c>
    </row>
  </sheetData>
  <mergeCells count="8">
    <mergeCell ref="A84:B84"/>
    <mergeCell ref="A1:H1"/>
    <mergeCell ref="A2:H2"/>
    <mergeCell ref="A3:H3"/>
    <mergeCell ref="A4:H4"/>
    <mergeCell ref="A6:B8"/>
    <mergeCell ref="C6:G6"/>
    <mergeCell ref="H6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2021-01-13T04:54:07Z</dcterms:created>
  <dcterms:modified xsi:type="dcterms:W3CDTF">2021-01-13T04:54:38Z</dcterms:modified>
</cp:coreProperties>
</file>