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SPALDO USB\OPINION POSITIVA\"/>
    </mc:Choice>
  </mc:AlternateContent>
  <xr:revisionPtr revIDLastSave="0" documentId="8_{76076991-4E8A-4E46-9FA8-3F017DC02016}" xr6:coauthVersionLast="46" xr6:coauthVersionMax="46" xr10:uidLastSave="{00000000-0000-0000-0000-000000000000}"/>
  <bookViews>
    <workbookView xWindow="-108" yWindow="-108" windowWidth="23256" windowHeight="12576" xr2:uid="{48CF0E1C-8AF6-40A0-82A3-BFF2B0C7AF3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" l="1"/>
  <c r="G108" i="1" s="1"/>
  <c r="F107" i="1"/>
  <c r="G107" i="1" s="1"/>
  <c r="F106" i="1"/>
  <c r="G106" i="1" s="1"/>
  <c r="E105" i="1"/>
  <c r="D105" i="1"/>
  <c r="C105" i="1"/>
  <c r="F105" i="1" s="1"/>
  <c r="G105" i="1" s="1"/>
  <c r="F104" i="1"/>
  <c r="G104" i="1" s="1"/>
  <c r="G103" i="1"/>
  <c r="F103" i="1"/>
  <c r="G102" i="1"/>
  <c r="F102" i="1"/>
  <c r="G101" i="1"/>
  <c r="F101" i="1"/>
  <c r="F100" i="1"/>
  <c r="G100" i="1" s="1"/>
  <c r="E99" i="1"/>
  <c r="D99" i="1"/>
  <c r="C99" i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E92" i="1"/>
  <c r="D92" i="1"/>
  <c r="C92" i="1"/>
  <c r="F91" i="1"/>
  <c r="G91" i="1" s="1"/>
  <c r="F90" i="1"/>
  <c r="G90" i="1" s="1"/>
  <c r="F89" i="1"/>
  <c r="G89" i="1" s="1"/>
  <c r="F88" i="1"/>
  <c r="G88" i="1" s="1"/>
  <c r="F87" i="1"/>
  <c r="G87" i="1" s="1"/>
  <c r="E86" i="1"/>
  <c r="D86" i="1"/>
  <c r="C86" i="1"/>
  <c r="F85" i="1"/>
  <c r="G85" i="1" s="1"/>
  <c r="F84" i="1"/>
  <c r="G84" i="1" s="1"/>
  <c r="F83" i="1"/>
  <c r="G83" i="1" s="1"/>
  <c r="F82" i="1"/>
  <c r="G82" i="1" s="1"/>
  <c r="G81" i="1"/>
  <c r="F81" i="1"/>
  <c r="E80" i="1"/>
  <c r="D80" i="1"/>
  <c r="C80" i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E71" i="1"/>
  <c r="D71" i="1"/>
  <c r="C71" i="1"/>
  <c r="F71" i="1" s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E63" i="1"/>
  <c r="D63" i="1"/>
  <c r="F63" i="1" s="1"/>
  <c r="C63" i="1"/>
  <c r="G62" i="1"/>
  <c r="F62" i="1"/>
  <c r="G61" i="1"/>
  <c r="F61" i="1"/>
  <c r="F60" i="1"/>
  <c r="G60" i="1" s="1"/>
  <c r="G59" i="1"/>
  <c r="F59" i="1"/>
  <c r="G58" i="1"/>
  <c r="F58" i="1"/>
  <c r="E57" i="1"/>
  <c r="D57" i="1"/>
  <c r="C57" i="1"/>
  <c r="F56" i="1"/>
  <c r="G56" i="1" s="1"/>
  <c r="F55" i="1"/>
  <c r="G55" i="1" s="1"/>
  <c r="F54" i="1"/>
  <c r="G54" i="1" s="1"/>
  <c r="F53" i="1"/>
  <c r="G53" i="1" s="1"/>
  <c r="E52" i="1"/>
  <c r="E51" i="1" s="1"/>
  <c r="D52" i="1"/>
  <c r="C52" i="1"/>
  <c r="F50" i="1"/>
  <c r="G50" i="1" s="1"/>
  <c r="F49" i="1"/>
  <c r="G49" i="1" s="1"/>
  <c r="F48" i="1"/>
  <c r="G48" i="1" s="1"/>
  <c r="F47" i="1"/>
  <c r="G47" i="1" s="1"/>
  <c r="E46" i="1"/>
  <c r="D46" i="1"/>
  <c r="C46" i="1"/>
  <c r="F45" i="1"/>
  <c r="G45" i="1" s="1"/>
  <c r="F44" i="1"/>
  <c r="G44" i="1" s="1"/>
  <c r="E43" i="1"/>
  <c r="D43" i="1"/>
  <c r="C43" i="1"/>
  <c r="F42" i="1"/>
  <c r="G42" i="1" s="1"/>
  <c r="E41" i="1"/>
  <c r="D41" i="1"/>
  <c r="C41" i="1"/>
  <c r="G40" i="1"/>
  <c r="F40" i="1"/>
  <c r="G39" i="1"/>
  <c r="F39" i="1"/>
  <c r="F38" i="1"/>
  <c r="G38" i="1" s="1"/>
  <c r="G37" i="1"/>
  <c r="F37" i="1"/>
  <c r="G36" i="1"/>
  <c r="F36" i="1"/>
  <c r="E35" i="1"/>
  <c r="D35" i="1"/>
  <c r="C35" i="1"/>
  <c r="F34" i="1"/>
  <c r="G34" i="1" s="1"/>
  <c r="F33" i="1"/>
  <c r="G33" i="1" s="1"/>
  <c r="F32" i="1"/>
  <c r="G32" i="1" s="1"/>
  <c r="F31" i="1"/>
  <c r="G31" i="1" s="1"/>
  <c r="F30" i="1"/>
  <c r="G30" i="1" s="1"/>
  <c r="F29" i="1"/>
  <c r="E29" i="1"/>
  <c r="D29" i="1"/>
  <c r="C29" i="1"/>
  <c r="G28" i="1"/>
  <c r="F28" i="1"/>
  <c r="G27" i="1"/>
  <c r="F27" i="1"/>
  <c r="G26" i="1"/>
  <c r="F26" i="1"/>
  <c r="F25" i="1"/>
  <c r="G25" i="1" s="1"/>
  <c r="G24" i="1"/>
  <c r="F24" i="1"/>
  <c r="G23" i="1"/>
  <c r="F23" i="1"/>
  <c r="G22" i="1"/>
  <c r="F22" i="1"/>
  <c r="E21" i="1"/>
  <c r="D21" i="1"/>
  <c r="C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E13" i="1"/>
  <c r="D13" i="1"/>
  <c r="D12" i="1" s="1"/>
  <c r="C13" i="1"/>
  <c r="C12" i="1" s="1"/>
  <c r="E12" i="1"/>
  <c r="F52" i="1" l="1"/>
  <c r="F80" i="1"/>
  <c r="G63" i="1"/>
  <c r="F13" i="1"/>
  <c r="G13" i="1" s="1"/>
  <c r="G29" i="1"/>
  <c r="D11" i="1"/>
  <c r="F35" i="1"/>
  <c r="G35" i="1" s="1"/>
  <c r="G52" i="1"/>
  <c r="C51" i="1"/>
  <c r="D51" i="1"/>
  <c r="E11" i="1"/>
  <c r="G80" i="1"/>
  <c r="G46" i="1"/>
  <c r="F51" i="1"/>
  <c r="G51" i="1" s="1"/>
  <c r="G12" i="1"/>
  <c r="F86" i="1"/>
  <c r="G86" i="1" s="1"/>
  <c r="F99" i="1"/>
  <c r="G99" i="1" s="1"/>
  <c r="C11" i="1"/>
  <c r="F12" i="1"/>
  <c r="F21" i="1"/>
  <c r="G21" i="1" s="1"/>
  <c r="F43" i="1"/>
  <c r="G43" i="1" s="1"/>
  <c r="F57" i="1"/>
  <c r="G57" i="1" s="1"/>
  <c r="F41" i="1"/>
  <c r="G41" i="1" s="1"/>
  <c r="F46" i="1"/>
  <c r="F11" i="1" l="1"/>
  <c r="G11" i="1" s="1"/>
</calcChain>
</file>

<file path=xl/sharedStrings.xml><?xml version="1.0" encoding="utf-8"?>
<sst xmlns="http://schemas.openxmlformats.org/spreadsheetml/2006/main" count="107" uniqueCount="107">
  <si>
    <t>MUNICIPIO IXTLAHUACÁN DEL RÍO</t>
  </si>
  <si>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</si>
  <si>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</si>
  <si>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</si>
  <si>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</si>
  <si>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</si>
  <si>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</si>
  <si>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</si>
  <si>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ACTIVO 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</si>
  <si>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</si>
  <si>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</si>
  <si>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</si>
  <si>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</si>
  <si>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</si>
  <si>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</si>
  <si>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</si>
  <si>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</si>
  <si>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</si>
  <si>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</si>
  <si>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</si>
  <si>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</si>
  <si>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</si>
  <si>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</si>
  <si>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</si>
  <si>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</si>
  <si>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</si>
  <si>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</si>
  <si>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</si>
  <si>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</si>
  <si>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</si>
  <si>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</si>
  <si>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</si>
  <si>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</si>
  <si>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</si>
  <si>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</si>
  <si>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</si>
  <si>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</si>
  <si>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</si>
  <si>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</si>
  <si>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</si>
  <si>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ESTIMACION POR PÉRDIDA O DETERIORO DE ACTIVOS CIRCULANTES</t>
  </si>
  <si>
    <t>ESTIMACIONES PARA CUENTAS INCOBRABLES POR DERECHOS A RECIBIR EFECTIVO O EQUIVALENTES</t>
  </si>
  <si>
    <t>ESTIMACION POR DETERIORO DE INVENTARIOS</t>
  </si>
  <si>
    <t>OTROS ACTIVOS CIRCULANTES</t>
  </si>
  <si>
    <t>VALORES EN GARANTÍA</t>
  </si>
  <si>
    <t>BIENES EN GARANTÍA (EXCLUYE DEPÓSITOS DE FONDOS)</t>
  </si>
  <si>
    <t>BIENES DERIVADOS DE EMBARGOS, 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</si>
  <si>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</si>
  <si>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</si>
  <si>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</si>
  <si>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</si>
  <si>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</si>
  <si>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</si>
  <si>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</si>
  <si>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</si>
  <si>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</si>
  <si>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</si>
  <si>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</si>
  <si>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</si>
  <si>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</si>
  <si>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</si>
  <si>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</si>
  <si>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</si>
  <si>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</si>
  <si>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</si>
  <si>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</si>
  <si>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</si>
  <si>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</si>
  <si>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</si>
  <si>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</si>
  <si>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</si>
  <si>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</si>
  <si>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r>
      <rPr>
        <sz val="11"/>
        <color indexed="8"/>
        <rFont val="Calibri"/>
        <family val="2"/>
      </rPr>
      <t>VEHÍCULOS Y EQUIPO DE TRANSPORTE</t>
    </r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</si>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</sst>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42" fontId="1" fillId="2" borderId="0" xfId="0" applyNumberFormat="1" applyFont="1" applyFill="1"/>
    <xf numFmtId="42" fontId="1" fillId="2" borderId="2" xfId="0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42" fontId="0" fillId="2" borderId="7" xfId="0" applyNumberFormat="1" applyFill="1" applyBorder="1"/>
    <xf numFmtId="42" fontId="0" fillId="2" borderId="8" xfId="0" applyNumberFormat="1" applyFill="1" applyBorder="1"/>
    <xf numFmtId="42" fontId="0" fillId="0" borderId="0" xfId="0" applyNumberFormat="1"/>
    <xf numFmtId="0" fontId="6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42" fontId="1" fillId="2" borderId="11" xfId="0" applyNumberFormat="1" applyFont="1" applyFill="1" applyBorder="1" applyAlignment="1">
      <alignment horizontal="center" vertical="center" wrapText="1"/>
    </xf>
    <xf numFmtId="42" fontId="7" fillId="2" borderId="11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0" fillId="0" borderId="4" xfId="0" applyBorder="1"/>
    <xf numFmtId="49" fontId="0" fillId="0" borderId="1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/>
    <xf numFmtId="42" fontId="1" fillId="3" borderId="11" xfId="0" applyNumberFormat="1" applyFont="1" applyFill="1" applyBorder="1" applyAlignment="1">
      <alignment horizontal="left" shrinkToFit="1"/>
    </xf>
    <xf numFmtId="42" fontId="10" fillId="3" borderId="11" xfId="0" applyNumberFormat="1" applyFont="1" applyFill="1" applyBorder="1" applyAlignment="1">
      <alignment horizontal="left" shrinkToFit="1"/>
    </xf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42" fontId="1" fillId="0" borderId="11" xfId="0" applyNumberFormat="1" applyFont="1" applyBorder="1" applyAlignment="1">
      <alignment horizontal="left" shrinkToFit="1"/>
    </xf>
    <xf numFmtId="42" fontId="10" fillId="0" borderId="11" xfId="0" applyNumberFormat="1" applyFont="1" applyBorder="1" applyAlignment="1">
      <alignment horizontal="left" shrinkToFit="1"/>
    </xf>
    <xf numFmtId="0" fontId="0" fillId="4" borderId="11" xfId="0" applyFill="1" applyBorder="1" applyAlignment="1">
      <alignment horizontal="center" vertical="center" wrapText="1"/>
    </xf>
    <xf numFmtId="0" fontId="11" fillId="0" borderId="11" xfId="0" applyFont="1" applyBorder="1"/>
    <xf numFmtId="42" fontId="1" fillId="0" borderId="13" xfId="0" applyNumberFormat="1" applyFont="1" applyBorder="1" applyAlignment="1">
      <alignment horizontal="left" shrinkToFit="1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B772A-4559-41FE-8C9A-C69070268436}">
  <dimension ref="A1:G108"/>
  <sheetViews>
    <sheetView tabSelected="1" workbookViewId="0">
      <selection activeCell="I10" sqref="I10"/>
    </sheetView>
  </sheetViews>
  <sheetFormatPr baseColWidth="10" defaultRowHeight="14.4" x14ac:dyDescent="0.3"/>
  <cols>
    <col min="1" max="1" width="7.109375" customWidth="1"/>
    <col min="2" max="2" width="54" customWidth="1"/>
    <col min="3" max="7" width="15.6640625" style="21" customWidth="1"/>
    <col min="257" max="257" width="7.109375" customWidth="1"/>
    <col min="258" max="258" width="54" customWidth="1"/>
    <col min="259" max="263" width="15.6640625" customWidth="1"/>
    <col min="513" max="513" width="7.109375" customWidth="1"/>
    <col min="514" max="514" width="54" customWidth="1"/>
    <col min="515" max="519" width="15.6640625" customWidth="1"/>
    <col min="769" max="769" width="7.109375" customWidth="1"/>
    <col min="770" max="770" width="54" customWidth="1"/>
    <col min="771" max="775" width="15.6640625" customWidth="1"/>
    <col min="1025" max="1025" width="7.109375" customWidth="1"/>
    <col min="1026" max="1026" width="54" customWidth="1"/>
    <col min="1027" max="1031" width="15.6640625" customWidth="1"/>
    <col min="1281" max="1281" width="7.109375" customWidth="1"/>
    <col min="1282" max="1282" width="54" customWidth="1"/>
    <col min="1283" max="1287" width="15.6640625" customWidth="1"/>
    <col min="1537" max="1537" width="7.109375" customWidth="1"/>
    <col min="1538" max="1538" width="54" customWidth="1"/>
    <col min="1539" max="1543" width="15.6640625" customWidth="1"/>
    <col min="1793" max="1793" width="7.109375" customWidth="1"/>
    <col min="1794" max="1794" width="54" customWidth="1"/>
    <col min="1795" max="1799" width="15.6640625" customWidth="1"/>
    <col min="2049" max="2049" width="7.109375" customWidth="1"/>
    <col min="2050" max="2050" width="54" customWidth="1"/>
    <col min="2051" max="2055" width="15.6640625" customWidth="1"/>
    <col min="2305" max="2305" width="7.109375" customWidth="1"/>
    <col min="2306" max="2306" width="54" customWidth="1"/>
    <col min="2307" max="2311" width="15.6640625" customWidth="1"/>
    <col min="2561" max="2561" width="7.109375" customWidth="1"/>
    <col min="2562" max="2562" width="54" customWidth="1"/>
    <col min="2563" max="2567" width="15.6640625" customWidth="1"/>
    <col min="2817" max="2817" width="7.109375" customWidth="1"/>
    <col min="2818" max="2818" width="54" customWidth="1"/>
    <col min="2819" max="2823" width="15.6640625" customWidth="1"/>
    <col min="3073" max="3073" width="7.109375" customWidth="1"/>
    <col min="3074" max="3074" width="54" customWidth="1"/>
    <col min="3075" max="3079" width="15.6640625" customWidth="1"/>
    <col min="3329" max="3329" width="7.109375" customWidth="1"/>
    <col min="3330" max="3330" width="54" customWidth="1"/>
    <col min="3331" max="3335" width="15.6640625" customWidth="1"/>
    <col min="3585" max="3585" width="7.109375" customWidth="1"/>
    <col min="3586" max="3586" width="54" customWidth="1"/>
    <col min="3587" max="3591" width="15.6640625" customWidth="1"/>
    <col min="3841" max="3841" width="7.109375" customWidth="1"/>
    <col min="3842" max="3842" width="54" customWidth="1"/>
    <col min="3843" max="3847" width="15.6640625" customWidth="1"/>
    <col min="4097" max="4097" width="7.109375" customWidth="1"/>
    <col min="4098" max="4098" width="54" customWidth="1"/>
    <col min="4099" max="4103" width="15.6640625" customWidth="1"/>
    <col min="4353" max="4353" width="7.109375" customWidth="1"/>
    <col min="4354" max="4354" width="54" customWidth="1"/>
    <col min="4355" max="4359" width="15.6640625" customWidth="1"/>
    <col min="4609" max="4609" width="7.109375" customWidth="1"/>
    <col min="4610" max="4610" width="54" customWidth="1"/>
    <col min="4611" max="4615" width="15.6640625" customWidth="1"/>
    <col min="4865" max="4865" width="7.109375" customWidth="1"/>
    <col min="4866" max="4866" width="54" customWidth="1"/>
    <col min="4867" max="4871" width="15.6640625" customWidth="1"/>
    <col min="5121" max="5121" width="7.109375" customWidth="1"/>
    <col min="5122" max="5122" width="54" customWidth="1"/>
    <col min="5123" max="5127" width="15.6640625" customWidth="1"/>
    <col min="5377" max="5377" width="7.109375" customWidth="1"/>
    <col min="5378" max="5378" width="54" customWidth="1"/>
    <col min="5379" max="5383" width="15.6640625" customWidth="1"/>
    <col min="5633" max="5633" width="7.109375" customWidth="1"/>
    <col min="5634" max="5634" width="54" customWidth="1"/>
    <col min="5635" max="5639" width="15.6640625" customWidth="1"/>
    <col min="5889" max="5889" width="7.109375" customWidth="1"/>
    <col min="5890" max="5890" width="54" customWidth="1"/>
    <col min="5891" max="5895" width="15.6640625" customWidth="1"/>
    <col min="6145" max="6145" width="7.109375" customWidth="1"/>
    <col min="6146" max="6146" width="54" customWidth="1"/>
    <col min="6147" max="6151" width="15.6640625" customWidth="1"/>
    <col min="6401" max="6401" width="7.109375" customWidth="1"/>
    <col min="6402" max="6402" width="54" customWidth="1"/>
    <col min="6403" max="6407" width="15.6640625" customWidth="1"/>
    <col min="6657" max="6657" width="7.109375" customWidth="1"/>
    <col min="6658" max="6658" width="54" customWidth="1"/>
    <col min="6659" max="6663" width="15.6640625" customWidth="1"/>
    <col min="6913" max="6913" width="7.109375" customWidth="1"/>
    <col min="6914" max="6914" width="54" customWidth="1"/>
    <col min="6915" max="6919" width="15.6640625" customWidth="1"/>
    <col min="7169" max="7169" width="7.109375" customWidth="1"/>
    <col min="7170" max="7170" width="54" customWidth="1"/>
    <col min="7171" max="7175" width="15.6640625" customWidth="1"/>
    <col min="7425" max="7425" width="7.109375" customWidth="1"/>
    <col min="7426" max="7426" width="54" customWidth="1"/>
    <col min="7427" max="7431" width="15.6640625" customWidth="1"/>
    <col min="7681" max="7681" width="7.109375" customWidth="1"/>
    <col min="7682" max="7682" width="54" customWidth="1"/>
    <col min="7683" max="7687" width="15.6640625" customWidth="1"/>
    <col min="7937" max="7937" width="7.109375" customWidth="1"/>
    <col min="7938" max="7938" width="54" customWidth="1"/>
    <col min="7939" max="7943" width="15.6640625" customWidth="1"/>
    <col min="8193" max="8193" width="7.109375" customWidth="1"/>
    <col min="8194" max="8194" width="54" customWidth="1"/>
    <col min="8195" max="8199" width="15.6640625" customWidth="1"/>
    <col min="8449" max="8449" width="7.109375" customWidth="1"/>
    <col min="8450" max="8450" width="54" customWidth="1"/>
    <col min="8451" max="8455" width="15.6640625" customWidth="1"/>
    <col min="8705" max="8705" width="7.109375" customWidth="1"/>
    <col min="8706" max="8706" width="54" customWidth="1"/>
    <col min="8707" max="8711" width="15.6640625" customWidth="1"/>
    <col min="8961" max="8961" width="7.109375" customWidth="1"/>
    <col min="8962" max="8962" width="54" customWidth="1"/>
    <col min="8963" max="8967" width="15.6640625" customWidth="1"/>
    <col min="9217" max="9217" width="7.109375" customWidth="1"/>
    <col min="9218" max="9218" width="54" customWidth="1"/>
    <col min="9219" max="9223" width="15.6640625" customWidth="1"/>
    <col min="9473" max="9473" width="7.109375" customWidth="1"/>
    <col min="9474" max="9474" width="54" customWidth="1"/>
    <col min="9475" max="9479" width="15.6640625" customWidth="1"/>
    <col min="9729" max="9729" width="7.109375" customWidth="1"/>
    <col min="9730" max="9730" width="54" customWidth="1"/>
    <col min="9731" max="9735" width="15.6640625" customWidth="1"/>
    <col min="9985" max="9985" width="7.109375" customWidth="1"/>
    <col min="9986" max="9986" width="54" customWidth="1"/>
    <col min="9987" max="9991" width="15.6640625" customWidth="1"/>
    <col min="10241" max="10241" width="7.109375" customWidth="1"/>
    <col min="10242" max="10242" width="54" customWidth="1"/>
    <col min="10243" max="10247" width="15.6640625" customWidth="1"/>
    <col min="10497" max="10497" width="7.109375" customWidth="1"/>
    <col min="10498" max="10498" width="54" customWidth="1"/>
    <col min="10499" max="10503" width="15.6640625" customWidth="1"/>
    <col min="10753" max="10753" width="7.109375" customWidth="1"/>
    <col min="10754" max="10754" width="54" customWidth="1"/>
    <col min="10755" max="10759" width="15.6640625" customWidth="1"/>
    <col min="11009" max="11009" width="7.109375" customWidth="1"/>
    <col min="11010" max="11010" width="54" customWidth="1"/>
    <col min="11011" max="11015" width="15.6640625" customWidth="1"/>
    <col min="11265" max="11265" width="7.109375" customWidth="1"/>
    <col min="11266" max="11266" width="54" customWidth="1"/>
    <col min="11267" max="11271" width="15.6640625" customWidth="1"/>
    <col min="11521" max="11521" width="7.109375" customWidth="1"/>
    <col min="11522" max="11522" width="54" customWidth="1"/>
    <col min="11523" max="11527" width="15.6640625" customWidth="1"/>
    <col min="11777" max="11777" width="7.109375" customWidth="1"/>
    <col min="11778" max="11778" width="54" customWidth="1"/>
    <col min="11779" max="11783" width="15.6640625" customWidth="1"/>
    <col min="12033" max="12033" width="7.109375" customWidth="1"/>
    <col min="12034" max="12034" width="54" customWidth="1"/>
    <col min="12035" max="12039" width="15.6640625" customWidth="1"/>
    <col min="12289" max="12289" width="7.109375" customWidth="1"/>
    <col min="12290" max="12290" width="54" customWidth="1"/>
    <col min="12291" max="12295" width="15.6640625" customWidth="1"/>
    <col min="12545" max="12545" width="7.109375" customWidth="1"/>
    <col min="12546" max="12546" width="54" customWidth="1"/>
    <col min="12547" max="12551" width="15.6640625" customWidth="1"/>
    <col min="12801" max="12801" width="7.109375" customWidth="1"/>
    <col min="12802" max="12802" width="54" customWidth="1"/>
    <col min="12803" max="12807" width="15.6640625" customWidth="1"/>
    <col min="13057" max="13057" width="7.109375" customWidth="1"/>
    <col min="13058" max="13058" width="54" customWidth="1"/>
    <col min="13059" max="13063" width="15.6640625" customWidth="1"/>
    <col min="13313" max="13313" width="7.109375" customWidth="1"/>
    <col min="13314" max="13314" width="54" customWidth="1"/>
    <col min="13315" max="13319" width="15.6640625" customWidth="1"/>
    <col min="13569" max="13569" width="7.109375" customWidth="1"/>
    <col min="13570" max="13570" width="54" customWidth="1"/>
    <col min="13571" max="13575" width="15.6640625" customWidth="1"/>
    <col min="13825" max="13825" width="7.109375" customWidth="1"/>
    <col min="13826" max="13826" width="54" customWidth="1"/>
    <col min="13827" max="13831" width="15.6640625" customWidth="1"/>
    <col min="14081" max="14081" width="7.109375" customWidth="1"/>
    <col min="14082" max="14082" width="54" customWidth="1"/>
    <col min="14083" max="14087" width="15.6640625" customWidth="1"/>
    <col min="14337" max="14337" width="7.109375" customWidth="1"/>
    <col min="14338" max="14338" width="54" customWidth="1"/>
    <col min="14339" max="14343" width="15.6640625" customWidth="1"/>
    <col min="14593" max="14593" width="7.109375" customWidth="1"/>
    <col min="14594" max="14594" width="54" customWidth="1"/>
    <col min="14595" max="14599" width="15.6640625" customWidth="1"/>
    <col min="14849" max="14849" width="7.109375" customWidth="1"/>
    <col min="14850" max="14850" width="54" customWidth="1"/>
    <col min="14851" max="14855" width="15.6640625" customWidth="1"/>
    <col min="15105" max="15105" width="7.109375" customWidth="1"/>
    <col min="15106" max="15106" width="54" customWidth="1"/>
    <col min="15107" max="15111" width="15.6640625" customWidth="1"/>
    <col min="15361" max="15361" width="7.109375" customWidth="1"/>
    <col min="15362" max="15362" width="54" customWidth="1"/>
    <col min="15363" max="15367" width="15.6640625" customWidth="1"/>
    <col min="15617" max="15617" width="7.109375" customWidth="1"/>
    <col min="15618" max="15618" width="54" customWidth="1"/>
    <col min="15619" max="15623" width="15.6640625" customWidth="1"/>
    <col min="15873" max="15873" width="7.109375" customWidth="1"/>
    <col min="15874" max="15874" width="54" customWidth="1"/>
    <col min="15875" max="15879" width="15.6640625" customWidth="1"/>
    <col min="16129" max="16129" width="7.109375" customWidth="1"/>
    <col min="16130" max="16130" width="54" customWidth="1"/>
    <col min="16131" max="16135" width="15.6640625" customWidth="1"/>
  </cols>
  <sheetData>
    <row r="1" spans="1:7" ht="17.100000000000001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ht="17.100000000000001" customHeight="1" x14ac:dyDescent="0.3">
      <c r="A2" s="4" t="s">
        <v>1</v>
      </c>
      <c r="B2" s="5"/>
      <c r="C2" s="5"/>
      <c r="D2" s="5"/>
      <c r="E2" s="5"/>
      <c r="F2" s="5"/>
      <c r="G2" s="6"/>
    </row>
    <row r="3" spans="1:7" ht="17.100000000000001" customHeight="1" x14ac:dyDescent="0.35">
      <c r="A3" s="7" t="s">
        <v>106</v>
      </c>
      <c r="B3" s="8"/>
      <c r="C3" s="8"/>
      <c r="D3" s="8"/>
      <c r="E3" s="8"/>
      <c r="F3" s="8"/>
      <c r="G3" s="9"/>
    </row>
    <row r="4" spans="1:7" ht="17.100000000000001" customHeight="1" x14ac:dyDescent="0.3">
      <c r="A4" s="10"/>
      <c r="B4" s="11"/>
      <c r="C4" s="11"/>
      <c r="D4" s="11"/>
      <c r="E4" s="11"/>
      <c r="F4" s="11"/>
      <c r="G4" s="12"/>
    </row>
    <row r="5" spans="1:7" ht="3" customHeight="1" x14ac:dyDescent="0.3">
      <c r="A5" s="13"/>
      <c r="B5" s="14"/>
      <c r="C5" s="15"/>
      <c r="D5" s="15"/>
      <c r="E5" s="15"/>
      <c r="F5" s="15"/>
      <c r="G5" s="16"/>
    </row>
    <row r="6" spans="1:7" ht="5.25" customHeight="1" x14ac:dyDescent="0.3">
      <c r="A6" s="17"/>
      <c r="B6" s="18"/>
      <c r="C6" s="19"/>
      <c r="D6" s="19"/>
      <c r="E6" s="19"/>
      <c r="F6" s="19"/>
      <c r="G6" s="20"/>
    </row>
    <row r="7" spans="1:7" ht="3" customHeight="1" x14ac:dyDescent="0.3"/>
    <row r="8" spans="1:7" ht="28.8" x14ac:dyDescent="0.35">
      <c r="A8" s="22"/>
      <c r="B8" s="23" t="s">
        <v>2</v>
      </c>
      <c r="C8" s="24" t="s">
        <v>3</v>
      </c>
      <c r="D8" s="24" t="s">
        <v>4</v>
      </c>
      <c r="E8" s="24" t="s">
        <v>5</v>
      </c>
      <c r="F8" s="24" t="s">
        <v>6</v>
      </c>
      <c r="G8" s="25" t="s">
        <v>7</v>
      </c>
    </row>
    <row r="9" spans="1:7" ht="2.25" customHeight="1" x14ac:dyDescent="0.3"/>
    <row r="10" spans="1:7" ht="6" customHeight="1" x14ac:dyDescent="0.3">
      <c r="A10" s="26"/>
      <c r="B10" s="27"/>
      <c r="C10" s="28"/>
      <c r="D10" s="29"/>
      <c r="E10" s="28"/>
      <c r="F10" s="29"/>
      <c r="G10" s="30"/>
    </row>
    <row r="11" spans="1:7" x14ac:dyDescent="0.3">
      <c r="A11" s="31">
        <v>1000</v>
      </c>
      <c r="B11" s="32" t="s">
        <v>8</v>
      </c>
      <c r="C11" s="33">
        <f>C12+C51</f>
        <v>113759823.3</v>
      </c>
      <c r="D11" s="33">
        <f>D12+D51</f>
        <v>249069106.21000001</v>
      </c>
      <c r="E11" s="33">
        <f>E12+E51</f>
        <v>233269378.37</v>
      </c>
      <c r="F11" s="34">
        <f>C11+D11-E11</f>
        <v>129559551.13999999</v>
      </c>
      <c r="G11" s="33">
        <f>C11-F11</f>
        <v>-15799727.839999989</v>
      </c>
    </row>
    <row r="12" spans="1:7" x14ac:dyDescent="0.3">
      <c r="A12" s="31">
        <v>1100</v>
      </c>
      <c r="B12" s="32" t="s">
        <v>9</v>
      </c>
      <c r="C12" s="33">
        <f>C13+C21+C29+C35+C41+C43+C46</f>
        <v>979382.41999999993</v>
      </c>
      <c r="D12" s="33">
        <f>D13+D21+D29+D35+D41+D43+D46</f>
        <v>220269817.54000002</v>
      </c>
      <c r="E12" s="33">
        <f>E13+E21+E29+E35+E41+E43+E46</f>
        <v>219302542.83000001</v>
      </c>
      <c r="F12" s="34">
        <f t="shared" ref="F12:F76" si="0">C12+D12-E12</f>
        <v>1946657.1299999952</v>
      </c>
      <c r="G12" s="33">
        <f t="shared" ref="G12:G76" si="1">C12-F12</f>
        <v>-967274.70999999531</v>
      </c>
    </row>
    <row r="13" spans="1:7" x14ac:dyDescent="0.3">
      <c r="A13" s="31">
        <v>1110</v>
      </c>
      <c r="B13" s="32" t="s">
        <v>10</v>
      </c>
      <c r="C13" s="33">
        <f>SUM(C14:C20)</f>
        <v>490032.79</v>
      </c>
      <c r="D13" s="33">
        <f>SUM(D14:D20)</f>
        <v>115717777.8</v>
      </c>
      <c r="E13" s="33">
        <f>SUM(E14:E20)</f>
        <v>114876482.2</v>
      </c>
      <c r="F13" s="34">
        <f t="shared" si="0"/>
        <v>1331328.3900000006</v>
      </c>
      <c r="G13" s="33">
        <f t="shared" si="1"/>
        <v>-841295.60000000056</v>
      </c>
    </row>
    <row r="14" spans="1:7" x14ac:dyDescent="0.3">
      <c r="A14" s="35">
        <v>1111</v>
      </c>
      <c r="B14" s="36" t="s">
        <v>11</v>
      </c>
      <c r="C14" s="37">
        <v>36326.18</v>
      </c>
      <c r="D14" s="37">
        <v>155082.97</v>
      </c>
      <c r="E14" s="37">
        <v>151135.45000000001</v>
      </c>
      <c r="F14" s="38">
        <f t="shared" si="0"/>
        <v>40273.699999999983</v>
      </c>
      <c r="G14" s="37">
        <f t="shared" si="1"/>
        <v>-3947.5199999999822</v>
      </c>
    </row>
    <row r="15" spans="1:7" x14ac:dyDescent="0.3">
      <c r="A15" s="35">
        <v>1112</v>
      </c>
      <c r="B15" s="36" t="s">
        <v>12</v>
      </c>
      <c r="C15" s="37">
        <v>453706.61</v>
      </c>
      <c r="D15" s="37">
        <v>115562694.83</v>
      </c>
      <c r="E15" s="37">
        <v>114725346.75</v>
      </c>
      <c r="F15" s="38">
        <f t="shared" si="0"/>
        <v>1291054.6899999976</v>
      </c>
      <c r="G15" s="37">
        <f t="shared" si="1"/>
        <v>-837348.07999999763</v>
      </c>
    </row>
    <row r="16" spans="1:7" x14ac:dyDescent="0.3">
      <c r="A16" s="35">
        <v>1113</v>
      </c>
      <c r="B16" s="36" t="s">
        <v>13</v>
      </c>
      <c r="C16" s="37">
        <v>0</v>
      </c>
      <c r="D16" s="37">
        <v>0</v>
      </c>
      <c r="E16" s="37">
        <v>0</v>
      </c>
      <c r="F16" s="38">
        <f t="shared" si="0"/>
        <v>0</v>
      </c>
      <c r="G16" s="37">
        <f t="shared" si="1"/>
        <v>0</v>
      </c>
    </row>
    <row r="17" spans="1:7" x14ac:dyDescent="0.3">
      <c r="A17" s="35">
        <v>1114</v>
      </c>
      <c r="B17" s="36" t="s">
        <v>14</v>
      </c>
      <c r="C17" s="37">
        <v>0</v>
      </c>
      <c r="D17" s="37">
        <v>0</v>
      </c>
      <c r="E17" s="37">
        <v>0</v>
      </c>
      <c r="F17" s="38">
        <f t="shared" si="0"/>
        <v>0</v>
      </c>
      <c r="G17" s="37">
        <f t="shared" si="1"/>
        <v>0</v>
      </c>
    </row>
    <row r="18" spans="1:7" x14ac:dyDescent="0.3">
      <c r="A18" s="35">
        <v>1115</v>
      </c>
      <c r="B18" s="36" t="s">
        <v>15</v>
      </c>
      <c r="C18" s="37">
        <v>0</v>
      </c>
      <c r="D18" s="37">
        <v>0</v>
      </c>
      <c r="E18" s="37">
        <v>0</v>
      </c>
      <c r="F18" s="38">
        <f t="shared" si="0"/>
        <v>0</v>
      </c>
      <c r="G18" s="37">
        <f t="shared" si="1"/>
        <v>0</v>
      </c>
    </row>
    <row r="19" spans="1:7" x14ac:dyDescent="0.3">
      <c r="A19" s="35">
        <v>1116</v>
      </c>
      <c r="B19" s="36" t="s">
        <v>16</v>
      </c>
      <c r="C19" s="37">
        <v>0</v>
      </c>
      <c r="D19" s="37">
        <v>0</v>
      </c>
      <c r="E19" s="37">
        <v>0</v>
      </c>
      <c r="F19" s="38">
        <f t="shared" si="0"/>
        <v>0</v>
      </c>
      <c r="G19" s="37">
        <f t="shared" si="1"/>
        <v>0</v>
      </c>
    </row>
    <row r="20" spans="1:7" x14ac:dyDescent="0.3">
      <c r="A20" s="35">
        <v>1119</v>
      </c>
      <c r="B20" s="36" t="s">
        <v>17</v>
      </c>
      <c r="C20" s="37">
        <v>0</v>
      </c>
      <c r="D20" s="37">
        <v>0</v>
      </c>
      <c r="E20" s="37">
        <v>0</v>
      </c>
      <c r="F20" s="38">
        <f t="shared" si="0"/>
        <v>0</v>
      </c>
      <c r="G20" s="37">
        <f t="shared" si="1"/>
        <v>0</v>
      </c>
    </row>
    <row r="21" spans="1:7" x14ac:dyDescent="0.3">
      <c r="A21" s="31">
        <v>1120</v>
      </c>
      <c r="B21" s="32" t="s">
        <v>18</v>
      </c>
      <c r="C21" s="33">
        <f>SUM(C22:C28)</f>
        <v>481365.67</v>
      </c>
      <c r="D21" s="33">
        <f>SUM(D22:D28)</f>
        <v>100975545.93000001</v>
      </c>
      <c r="E21" s="33">
        <f>SUM(E22:E28)</f>
        <v>100944349.78000002</v>
      </c>
      <c r="F21" s="34">
        <f t="shared" si="0"/>
        <v>512561.81999999285</v>
      </c>
      <c r="G21" s="33">
        <f t="shared" si="1"/>
        <v>-31196.149999992864</v>
      </c>
    </row>
    <row r="22" spans="1:7" x14ac:dyDescent="0.3">
      <c r="A22" s="35">
        <v>1121</v>
      </c>
      <c r="B22" s="36" t="s">
        <v>19</v>
      </c>
      <c r="C22" s="37">
        <v>0</v>
      </c>
      <c r="D22" s="37">
        <v>0</v>
      </c>
      <c r="E22" s="37">
        <v>0</v>
      </c>
      <c r="F22" s="38">
        <f t="shared" si="0"/>
        <v>0</v>
      </c>
      <c r="G22" s="37">
        <f t="shared" si="1"/>
        <v>0</v>
      </c>
    </row>
    <row r="23" spans="1:7" x14ac:dyDescent="0.3">
      <c r="A23" s="35">
        <v>1122</v>
      </c>
      <c r="B23" s="36" t="s">
        <v>20</v>
      </c>
      <c r="C23" s="37">
        <v>0</v>
      </c>
      <c r="D23" s="37">
        <v>0</v>
      </c>
      <c r="E23" s="37">
        <v>0</v>
      </c>
      <c r="F23" s="38">
        <f t="shared" si="0"/>
        <v>0</v>
      </c>
      <c r="G23" s="37">
        <f t="shared" si="1"/>
        <v>0</v>
      </c>
    </row>
    <row r="24" spans="1:7" x14ac:dyDescent="0.3">
      <c r="A24" s="35">
        <v>1123</v>
      </c>
      <c r="B24" s="36" t="s">
        <v>21</v>
      </c>
      <c r="C24" s="37">
        <v>94056.11</v>
      </c>
      <c r="D24" s="37">
        <v>683396.3</v>
      </c>
      <c r="E24" s="37">
        <v>653039.4</v>
      </c>
      <c r="F24" s="38">
        <f t="shared" si="0"/>
        <v>124413.01000000001</v>
      </c>
      <c r="G24" s="37">
        <f t="shared" si="1"/>
        <v>-30356.900000000009</v>
      </c>
    </row>
    <row r="25" spans="1:7" x14ac:dyDescent="0.3">
      <c r="A25" s="35">
        <v>1124</v>
      </c>
      <c r="B25" s="36" t="s">
        <v>22</v>
      </c>
      <c r="C25" s="37">
        <v>375309.56</v>
      </c>
      <c r="D25" s="37">
        <v>99973252.290000007</v>
      </c>
      <c r="E25" s="37">
        <v>100038413.04000001</v>
      </c>
      <c r="F25" s="38">
        <f t="shared" si="0"/>
        <v>310148.81000000238</v>
      </c>
      <c r="G25" s="37">
        <f t="shared" si="1"/>
        <v>65160.749999997613</v>
      </c>
    </row>
    <row r="26" spans="1:7" x14ac:dyDescent="0.3">
      <c r="A26" s="35">
        <v>1125</v>
      </c>
      <c r="B26" s="36" t="s">
        <v>23</v>
      </c>
      <c r="C26" s="37">
        <v>0</v>
      </c>
      <c r="D26" s="37">
        <v>0</v>
      </c>
      <c r="E26" s="37">
        <v>0</v>
      </c>
      <c r="F26" s="38">
        <f t="shared" si="0"/>
        <v>0</v>
      </c>
      <c r="G26" s="37">
        <f t="shared" si="1"/>
        <v>0</v>
      </c>
    </row>
    <row r="27" spans="1:7" x14ac:dyDescent="0.3">
      <c r="A27" s="35">
        <v>1126</v>
      </c>
      <c r="B27" s="36" t="s">
        <v>24</v>
      </c>
      <c r="C27" s="37">
        <v>12000</v>
      </c>
      <c r="D27" s="37">
        <v>318897.34000000003</v>
      </c>
      <c r="E27" s="37">
        <v>252897.34</v>
      </c>
      <c r="F27" s="38">
        <f t="shared" si="0"/>
        <v>78000.000000000029</v>
      </c>
      <c r="G27" s="37">
        <f t="shared" si="1"/>
        <v>-66000.000000000029</v>
      </c>
    </row>
    <row r="28" spans="1:7" x14ac:dyDescent="0.3">
      <c r="A28" s="35">
        <v>1129</v>
      </c>
      <c r="B28" s="36" t="s">
        <v>25</v>
      </c>
      <c r="C28" s="37">
        <v>0</v>
      </c>
      <c r="D28" s="37">
        <v>0</v>
      </c>
      <c r="E28" s="37">
        <v>0</v>
      </c>
      <c r="F28" s="38">
        <f t="shared" si="0"/>
        <v>0</v>
      </c>
      <c r="G28" s="37">
        <f t="shared" si="1"/>
        <v>0</v>
      </c>
    </row>
    <row r="29" spans="1:7" x14ac:dyDescent="0.3">
      <c r="A29" s="31">
        <v>1130</v>
      </c>
      <c r="B29" s="32" t="s">
        <v>26</v>
      </c>
      <c r="C29" s="33">
        <f>SUM(C30:C34)</f>
        <v>7983.96</v>
      </c>
      <c r="D29" s="33">
        <f>SUM(D30:D34)</f>
        <v>3576493.81</v>
      </c>
      <c r="E29" s="33">
        <f>SUM(E30:E34)</f>
        <v>3481710.85</v>
      </c>
      <c r="F29" s="34">
        <f t="shared" si="0"/>
        <v>102766.91999999993</v>
      </c>
      <c r="G29" s="33">
        <f t="shared" si="1"/>
        <v>-94782.959999999919</v>
      </c>
    </row>
    <row r="30" spans="1:7" x14ac:dyDescent="0.3">
      <c r="A30" s="35">
        <v>1131</v>
      </c>
      <c r="B30" s="36" t="s">
        <v>27</v>
      </c>
      <c r="C30" s="37">
        <v>7983.96</v>
      </c>
      <c r="D30" s="37">
        <v>3576493.81</v>
      </c>
      <c r="E30" s="37">
        <v>3481710.85</v>
      </c>
      <c r="F30" s="38">
        <f t="shared" si="0"/>
        <v>102766.91999999993</v>
      </c>
      <c r="G30" s="37">
        <f t="shared" si="1"/>
        <v>-94782.959999999919</v>
      </c>
    </row>
    <row r="31" spans="1:7" x14ac:dyDescent="0.3">
      <c r="A31" s="35">
        <v>1132</v>
      </c>
      <c r="B31" s="36" t="s">
        <v>28</v>
      </c>
      <c r="C31" s="37">
        <v>0</v>
      </c>
      <c r="D31" s="37">
        <v>0</v>
      </c>
      <c r="E31" s="37">
        <v>0</v>
      </c>
      <c r="F31" s="38">
        <f t="shared" si="0"/>
        <v>0</v>
      </c>
      <c r="G31" s="37">
        <f t="shared" si="1"/>
        <v>0</v>
      </c>
    </row>
    <row r="32" spans="1:7" x14ac:dyDescent="0.3">
      <c r="A32" s="35">
        <v>1133</v>
      </c>
      <c r="B32" s="36" t="s">
        <v>29</v>
      </c>
      <c r="C32" s="37">
        <v>0</v>
      </c>
      <c r="D32" s="37">
        <v>0</v>
      </c>
      <c r="E32" s="37">
        <v>0</v>
      </c>
      <c r="F32" s="38">
        <f t="shared" si="0"/>
        <v>0</v>
      </c>
      <c r="G32" s="37">
        <f t="shared" si="1"/>
        <v>0</v>
      </c>
    </row>
    <row r="33" spans="1:7" x14ac:dyDescent="0.3">
      <c r="A33" s="35">
        <v>1134</v>
      </c>
      <c r="B33" s="36" t="s">
        <v>30</v>
      </c>
      <c r="C33" s="37">
        <v>0</v>
      </c>
      <c r="D33" s="37">
        <v>0</v>
      </c>
      <c r="E33" s="37">
        <v>0</v>
      </c>
      <c r="F33" s="38">
        <f t="shared" si="0"/>
        <v>0</v>
      </c>
      <c r="G33" s="37">
        <f t="shared" si="1"/>
        <v>0</v>
      </c>
    </row>
    <row r="34" spans="1:7" x14ac:dyDescent="0.3">
      <c r="A34" s="35">
        <v>1139</v>
      </c>
      <c r="B34" s="36" t="s">
        <v>31</v>
      </c>
      <c r="C34" s="37">
        <v>0</v>
      </c>
      <c r="D34" s="37">
        <v>0</v>
      </c>
      <c r="E34" s="37">
        <v>0</v>
      </c>
      <c r="F34" s="38">
        <f t="shared" si="0"/>
        <v>0</v>
      </c>
      <c r="G34" s="37">
        <f t="shared" si="1"/>
        <v>0</v>
      </c>
    </row>
    <row r="35" spans="1:7" x14ac:dyDescent="0.3">
      <c r="A35" s="31">
        <v>1140</v>
      </c>
      <c r="B35" s="32" t="s">
        <v>32</v>
      </c>
      <c r="C35" s="33">
        <f>SUM(C36:C40)</f>
        <v>0</v>
      </c>
      <c r="D35" s="33">
        <f>SUM(D36:D40)</f>
        <v>0</v>
      </c>
      <c r="E35" s="33">
        <f>SUM(E36:E40)</f>
        <v>0</v>
      </c>
      <c r="F35" s="34">
        <f t="shared" si="0"/>
        <v>0</v>
      </c>
      <c r="G35" s="33">
        <f t="shared" si="1"/>
        <v>0</v>
      </c>
    </row>
    <row r="36" spans="1:7" x14ac:dyDescent="0.3">
      <c r="A36" s="35">
        <v>1141</v>
      </c>
      <c r="B36" s="36" t="s">
        <v>33</v>
      </c>
      <c r="C36" s="37">
        <v>0</v>
      </c>
      <c r="D36" s="37">
        <v>0</v>
      </c>
      <c r="E36" s="37">
        <v>0</v>
      </c>
      <c r="F36" s="38">
        <f t="shared" si="0"/>
        <v>0</v>
      </c>
      <c r="G36" s="37">
        <f t="shared" si="1"/>
        <v>0</v>
      </c>
    </row>
    <row r="37" spans="1:7" x14ac:dyDescent="0.3">
      <c r="A37" s="35">
        <v>1142</v>
      </c>
      <c r="B37" s="36" t="s">
        <v>34</v>
      </c>
      <c r="C37" s="37">
        <v>0</v>
      </c>
      <c r="D37" s="37">
        <v>0</v>
      </c>
      <c r="E37" s="37">
        <v>0</v>
      </c>
      <c r="F37" s="38">
        <f t="shared" si="0"/>
        <v>0</v>
      </c>
      <c r="G37" s="37">
        <f t="shared" si="1"/>
        <v>0</v>
      </c>
    </row>
    <row r="38" spans="1:7" x14ac:dyDescent="0.3">
      <c r="A38" s="35">
        <v>1143</v>
      </c>
      <c r="B38" s="36" t="s">
        <v>35</v>
      </c>
      <c r="C38" s="37">
        <v>0</v>
      </c>
      <c r="D38" s="37">
        <v>0</v>
      </c>
      <c r="E38" s="37">
        <v>0</v>
      </c>
      <c r="F38" s="38">
        <f t="shared" si="0"/>
        <v>0</v>
      </c>
      <c r="G38" s="37">
        <f t="shared" si="1"/>
        <v>0</v>
      </c>
    </row>
    <row r="39" spans="1:7" x14ac:dyDescent="0.3">
      <c r="A39" s="35">
        <v>1144</v>
      </c>
      <c r="B39" s="36" t="s">
        <v>36</v>
      </c>
      <c r="C39" s="37">
        <v>0</v>
      </c>
      <c r="D39" s="37">
        <v>0</v>
      </c>
      <c r="E39" s="37">
        <v>0</v>
      </c>
      <c r="F39" s="38">
        <f t="shared" si="0"/>
        <v>0</v>
      </c>
      <c r="G39" s="37">
        <f t="shared" si="1"/>
        <v>0</v>
      </c>
    </row>
    <row r="40" spans="1:7" x14ac:dyDescent="0.3">
      <c r="A40" s="35">
        <v>1145</v>
      </c>
      <c r="B40" s="36" t="s">
        <v>37</v>
      </c>
      <c r="C40" s="37">
        <v>0</v>
      </c>
      <c r="D40" s="37">
        <v>0</v>
      </c>
      <c r="E40" s="37">
        <v>0</v>
      </c>
      <c r="F40" s="38">
        <f t="shared" si="0"/>
        <v>0</v>
      </c>
      <c r="G40" s="37">
        <f t="shared" si="1"/>
        <v>0</v>
      </c>
    </row>
    <row r="41" spans="1:7" x14ac:dyDescent="0.3">
      <c r="A41" s="31">
        <v>1150</v>
      </c>
      <c r="B41" s="32" t="s">
        <v>38</v>
      </c>
      <c r="C41" s="33">
        <f>SUM(C42)</f>
        <v>0</v>
      </c>
      <c r="D41" s="33">
        <f>SUM(D42)</f>
        <v>0</v>
      </c>
      <c r="E41" s="33">
        <f>SUM(E42)</f>
        <v>0</v>
      </c>
      <c r="F41" s="34">
        <f t="shared" si="0"/>
        <v>0</v>
      </c>
      <c r="G41" s="33">
        <f t="shared" si="1"/>
        <v>0</v>
      </c>
    </row>
    <row r="42" spans="1:7" x14ac:dyDescent="0.3">
      <c r="A42" s="35">
        <v>1151</v>
      </c>
      <c r="B42" s="36" t="s">
        <v>39</v>
      </c>
      <c r="C42" s="37">
        <v>0</v>
      </c>
      <c r="D42" s="37">
        <v>0</v>
      </c>
      <c r="E42" s="37">
        <v>0</v>
      </c>
      <c r="F42" s="38">
        <f t="shared" si="0"/>
        <v>0</v>
      </c>
      <c r="G42" s="37">
        <f t="shared" si="1"/>
        <v>0</v>
      </c>
    </row>
    <row r="43" spans="1:7" x14ac:dyDescent="0.3">
      <c r="A43" s="31">
        <v>1160</v>
      </c>
      <c r="B43" s="32" t="s">
        <v>40</v>
      </c>
      <c r="C43" s="33">
        <f>SUM(C44:C45)</f>
        <v>0</v>
      </c>
      <c r="D43" s="33">
        <f>SUM(D44:D45)</f>
        <v>0</v>
      </c>
      <c r="E43" s="33">
        <f>SUM(E44:E45)</f>
        <v>0</v>
      </c>
      <c r="F43" s="34">
        <f t="shared" si="0"/>
        <v>0</v>
      </c>
      <c r="G43" s="33">
        <f t="shared" si="1"/>
        <v>0</v>
      </c>
    </row>
    <row r="44" spans="1:7" x14ac:dyDescent="0.3">
      <c r="A44" s="35">
        <v>1161</v>
      </c>
      <c r="B44" s="36" t="s">
        <v>41</v>
      </c>
      <c r="C44" s="37">
        <v>0</v>
      </c>
      <c r="D44" s="37">
        <v>0</v>
      </c>
      <c r="E44" s="37">
        <v>0</v>
      </c>
      <c r="F44" s="38">
        <f t="shared" si="0"/>
        <v>0</v>
      </c>
      <c r="G44" s="37">
        <f t="shared" si="1"/>
        <v>0</v>
      </c>
    </row>
    <row r="45" spans="1:7" x14ac:dyDescent="0.3">
      <c r="A45" s="35">
        <v>1162</v>
      </c>
      <c r="B45" s="36" t="s">
        <v>42</v>
      </c>
      <c r="C45" s="37">
        <v>0</v>
      </c>
      <c r="D45" s="37">
        <v>0</v>
      </c>
      <c r="E45" s="37">
        <v>0</v>
      </c>
      <c r="F45" s="38">
        <f t="shared" si="0"/>
        <v>0</v>
      </c>
      <c r="G45" s="37">
        <f t="shared" si="1"/>
        <v>0</v>
      </c>
    </row>
    <row r="46" spans="1:7" x14ac:dyDescent="0.3">
      <c r="A46" s="31">
        <v>1190</v>
      </c>
      <c r="B46" s="32" t="s">
        <v>43</v>
      </c>
      <c r="C46" s="33">
        <f>SUM(C47:C50)</f>
        <v>0</v>
      </c>
      <c r="D46" s="33">
        <f>SUM(D47:D50)</f>
        <v>0</v>
      </c>
      <c r="E46" s="33">
        <f>SUM(E47:E50)</f>
        <v>0</v>
      </c>
      <c r="F46" s="33">
        <f>SUM(F47:F50)</f>
        <v>0</v>
      </c>
      <c r="G46" s="33">
        <f>SUM(G47:G50)</f>
        <v>0</v>
      </c>
    </row>
    <row r="47" spans="1:7" x14ac:dyDescent="0.3">
      <c r="A47" s="35">
        <v>1191</v>
      </c>
      <c r="B47" s="36" t="s">
        <v>44</v>
      </c>
      <c r="C47" s="37">
        <v>0</v>
      </c>
      <c r="D47" s="37">
        <v>0</v>
      </c>
      <c r="E47" s="37">
        <v>0</v>
      </c>
      <c r="F47" s="38">
        <f t="shared" si="0"/>
        <v>0</v>
      </c>
      <c r="G47" s="37">
        <f t="shared" si="1"/>
        <v>0</v>
      </c>
    </row>
    <row r="48" spans="1:7" x14ac:dyDescent="0.3">
      <c r="A48" s="35">
        <v>1192</v>
      </c>
      <c r="B48" s="36" t="s">
        <v>45</v>
      </c>
      <c r="C48" s="37">
        <v>0</v>
      </c>
      <c r="D48" s="37">
        <v>0</v>
      </c>
      <c r="E48" s="37">
        <v>0</v>
      </c>
      <c r="F48" s="38">
        <f t="shared" si="0"/>
        <v>0</v>
      </c>
      <c r="G48" s="37">
        <f t="shared" si="1"/>
        <v>0</v>
      </c>
    </row>
    <row r="49" spans="1:7" x14ac:dyDescent="0.3">
      <c r="A49" s="35">
        <v>1193</v>
      </c>
      <c r="B49" s="36" t="s">
        <v>46</v>
      </c>
      <c r="C49" s="37">
        <v>0</v>
      </c>
      <c r="D49" s="37">
        <v>0</v>
      </c>
      <c r="E49" s="37">
        <v>0</v>
      </c>
      <c r="F49" s="38">
        <f t="shared" si="0"/>
        <v>0</v>
      </c>
      <c r="G49" s="37">
        <f t="shared" si="1"/>
        <v>0</v>
      </c>
    </row>
    <row r="50" spans="1:7" x14ac:dyDescent="0.3">
      <c r="A50" s="39">
        <v>1194</v>
      </c>
      <c r="B50" s="40" t="s">
        <v>47</v>
      </c>
      <c r="C50" s="41">
        <v>0</v>
      </c>
      <c r="D50" s="37">
        <v>0</v>
      </c>
      <c r="E50" s="37">
        <v>0</v>
      </c>
      <c r="F50" s="38">
        <f t="shared" si="0"/>
        <v>0</v>
      </c>
      <c r="G50" s="37">
        <f t="shared" si="1"/>
        <v>0</v>
      </c>
    </row>
    <row r="51" spans="1:7" x14ac:dyDescent="0.3">
      <c r="A51" s="31">
        <v>1200</v>
      </c>
      <c r="B51" s="32" t="s">
        <v>48</v>
      </c>
      <c r="C51" s="33">
        <f>C52+C57+C63+C71+C80+C86+C92+C99+C105</f>
        <v>112780440.88</v>
      </c>
      <c r="D51" s="33">
        <f>D52+D57+D63+D71+D80+D86+D92+D99+D105</f>
        <v>28799288.669999998</v>
      </c>
      <c r="E51" s="33">
        <f>E52+E57+E63+E71+E80+E86+E92+E99+E105</f>
        <v>13966835.539999999</v>
      </c>
      <c r="F51" s="34">
        <f t="shared" si="0"/>
        <v>127612894.00999999</v>
      </c>
      <c r="G51" s="33">
        <f t="shared" si="1"/>
        <v>-14832453.129999995</v>
      </c>
    </row>
    <row r="52" spans="1:7" x14ac:dyDescent="0.3">
      <c r="A52" s="31">
        <v>1210</v>
      </c>
      <c r="B52" s="32" t="s">
        <v>49</v>
      </c>
      <c r="C52" s="33">
        <f>SUM(C53:C56)</f>
        <v>0</v>
      </c>
      <c r="D52" s="33">
        <f>SUM(D53:D56)</f>
        <v>0</v>
      </c>
      <c r="E52" s="33">
        <f>SUM(E53:E56)</f>
        <v>0</v>
      </c>
      <c r="F52" s="34">
        <f t="shared" si="0"/>
        <v>0</v>
      </c>
      <c r="G52" s="33">
        <f t="shared" si="1"/>
        <v>0</v>
      </c>
    </row>
    <row r="53" spans="1:7" x14ac:dyDescent="0.3">
      <c r="A53" s="35">
        <v>1211</v>
      </c>
      <c r="B53" s="36" t="s">
        <v>50</v>
      </c>
      <c r="C53" s="37">
        <v>0</v>
      </c>
      <c r="D53" s="37">
        <v>0</v>
      </c>
      <c r="E53" s="37">
        <v>0</v>
      </c>
      <c r="F53" s="38">
        <f t="shared" si="0"/>
        <v>0</v>
      </c>
      <c r="G53" s="37">
        <f t="shared" si="1"/>
        <v>0</v>
      </c>
    </row>
    <row r="54" spans="1:7" x14ac:dyDescent="0.3">
      <c r="A54" s="35">
        <v>1212</v>
      </c>
      <c r="B54" s="36" t="s">
        <v>51</v>
      </c>
      <c r="C54" s="37">
        <v>0</v>
      </c>
      <c r="D54" s="37">
        <v>0</v>
      </c>
      <c r="E54" s="37">
        <v>0</v>
      </c>
      <c r="F54" s="38">
        <f t="shared" si="0"/>
        <v>0</v>
      </c>
      <c r="G54" s="37">
        <f t="shared" si="1"/>
        <v>0</v>
      </c>
    </row>
    <row r="55" spans="1:7" x14ac:dyDescent="0.3">
      <c r="A55" s="35">
        <v>1213</v>
      </c>
      <c r="B55" s="36" t="s">
        <v>52</v>
      </c>
      <c r="C55" s="37">
        <v>0</v>
      </c>
      <c r="D55" s="37">
        <v>0</v>
      </c>
      <c r="E55" s="37">
        <v>0</v>
      </c>
      <c r="F55" s="38">
        <f t="shared" si="0"/>
        <v>0</v>
      </c>
      <c r="G55" s="37">
        <f t="shared" si="1"/>
        <v>0</v>
      </c>
    </row>
    <row r="56" spans="1:7" x14ac:dyDescent="0.3">
      <c r="A56" s="35">
        <v>1214</v>
      </c>
      <c r="B56" s="36" t="s">
        <v>53</v>
      </c>
      <c r="C56" s="37">
        <v>0</v>
      </c>
      <c r="D56" s="37">
        <v>0</v>
      </c>
      <c r="E56" s="37">
        <v>0</v>
      </c>
      <c r="F56" s="38">
        <f t="shared" si="0"/>
        <v>0</v>
      </c>
      <c r="G56" s="37">
        <f t="shared" si="1"/>
        <v>0</v>
      </c>
    </row>
    <row r="57" spans="1:7" x14ac:dyDescent="0.3">
      <c r="A57" s="31">
        <v>1220</v>
      </c>
      <c r="B57" s="32" t="s">
        <v>54</v>
      </c>
      <c r="C57" s="33">
        <f>SUM(C58:C62)</f>
        <v>0</v>
      </c>
      <c r="D57" s="33">
        <f>SUM(D58:D62)</f>
        <v>0</v>
      </c>
      <c r="E57" s="33">
        <f>SUM(E58:E62)</f>
        <v>0</v>
      </c>
      <c r="F57" s="34">
        <f t="shared" si="0"/>
        <v>0</v>
      </c>
      <c r="G57" s="33">
        <f t="shared" si="1"/>
        <v>0</v>
      </c>
    </row>
    <row r="58" spans="1:7" x14ac:dyDescent="0.3">
      <c r="A58" s="35">
        <v>1221</v>
      </c>
      <c r="B58" s="36" t="s">
        <v>55</v>
      </c>
      <c r="C58" s="37">
        <v>0</v>
      </c>
      <c r="D58" s="37">
        <v>0</v>
      </c>
      <c r="E58" s="37">
        <v>0</v>
      </c>
      <c r="F58" s="38">
        <f t="shared" si="0"/>
        <v>0</v>
      </c>
      <c r="G58" s="37">
        <f t="shared" si="1"/>
        <v>0</v>
      </c>
    </row>
    <row r="59" spans="1:7" x14ac:dyDescent="0.3">
      <c r="A59" s="35">
        <v>1222</v>
      </c>
      <c r="B59" s="36" t="s">
        <v>56</v>
      </c>
      <c r="C59" s="37">
        <v>0</v>
      </c>
      <c r="D59" s="37">
        <v>0</v>
      </c>
      <c r="E59" s="37">
        <v>0</v>
      </c>
      <c r="F59" s="38">
        <f t="shared" si="0"/>
        <v>0</v>
      </c>
      <c r="G59" s="37">
        <f t="shared" si="1"/>
        <v>0</v>
      </c>
    </row>
    <row r="60" spans="1:7" x14ac:dyDescent="0.3">
      <c r="A60" s="35">
        <v>1223</v>
      </c>
      <c r="B60" s="36" t="s">
        <v>57</v>
      </c>
      <c r="C60" s="37">
        <v>0</v>
      </c>
      <c r="D60" s="37">
        <v>0</v>
      </c>
      <c r="E60" s="37">
        <v>0</v>
      </c>
      <c r="F60" s="38">
        <f t="shared" si="0"/>
        <v>0</v>
      </c>
      <c r="G60" s="37">
        <f t="shared" si="1"/>
        <v>0</v>
      </c>
    </row>
    <row r="61" spans="1:7" x14ac:dyDescent="0.3">
      <c r="A61" s="35">
        <v>1224</v>
      </c>
      <c r="B61" s="36" t="s">
        <v>58</v>
      </c>
      <c r="C61" s="37">
        <v>0</v>
      </c>
      <c r="D61" s="37">
        <v>0</v>
      </c>
      <c r="E61" s="37">
        <v>0</v>
      </c>
      <c r="F61" s="38">
        <f t="shared" si="0"/>
        <v>0</v>
      </c>
      <c r="G61" s="37">
        <f t="shared" si="1"/>
        <v>0</v>
      </c>
    </row>
    <row r="62" spans="1:7" x14ac:dyDescent="0.3">
      <c r="A62" s="35">
        <v>1229</v>
      </c>
      <c r="B62" s="36" t="s">
        <v>59</v>
      </c>
      <c r="C62" s="37">
        <v>0</v>
      </c>
      <c r="D62" s="37">
        <v>0</v>
      </c>
      <c r="E62" s="37">
        <v>0</v>
      </c>
      <c r="F62" s="38">
        <f t="shared" si="0"/>
        <v>0</v>
      </c>
      <c r="G62" s="37">
        <f t="shared" si="1"/>
        <v>0</v>
      </c>
    </row>
    <row r="63" spans="1:7" x14ac:dyDescent="0.3">
      <c r="A63" s="31">
        <v>1230</v>
      </c>
      <c r="B63" s="32" t="s">
        <v>60</v>
      </c>
      <c r="C63" s="33">
        <f>SUM(C64:C70)</f>
        <v>104794016.78</v>
      </c>
      <c r="D63" s="33">
        <f>SUM(D64:D70)</f>
        <v>26052973.619999997</v>
      </c>
      <c r="E63" s="33">
        <f>SUM(E64:E70)</f>
        <v>13966835.539999999</v>
      </c>
      <c r="F63" s="34">
        <f t="shared" si="0"/>
        <v>116880154.86000001</v>
      </c>
      <c r="G63" s="33">
        <f t="shared" si="1"/>
        <v>-12086138.080000013</v>
      </c>
    </row>
    <row r="64" spans="1:7" x14ac:dyDescent="0.3">
      <c r="A64" s="35">
        <v>1231</v>
      </c>
      <c r="B64" s="36" t="s">
        <v>61</v>
      </c>
      <c r="C64" s="37">
        <v>365000</v>
      </c>
      <c r="D64" s="37">
        <v>0</v>
      </c>
      <c r="E64" s="37">
        <v>0</v>
      </c>
      <c r="F64" s="38">
        <f t="shared" si="0"/>
        <v>365000</v>
      </c>
      <c r="G64" s="37">
        <f t="shared" si="1"/>
        <v>0</v>
      </c>
    </row>
    <row r="65" spans="1:7" x14ac:dyDescent="0.3">
      <c r="A65" s="35">
        <v>1232</v>
      </c>
      <c r="B65" s="36" t="s">
        <v>62</v>
      </c>
      <c r="C65" s="37">
        <v>0</v>
      </c>
      <c r="D65" s="37">
        <v>0</v>
      </c>
      <c r="E65" s="37">
        <v>0</v>
      </c>
      <c r="F65" s="38">
        <f t="shared" si="0"/>
        <v>0</v>
      </c>
      <c r="G65" s="37">
        <f t="shared" si="1"/>
        <v>0</v>
      </c>
    </row>
    <row r="66" spans="1:7" x14ac:dyDescent="0.3">
      <c r="A66" s="35">
        <v>1233</v>
      </c>
      <c r="B66" s="36" t="s">
        <v>63</v>
      </c>
      <c r="C66" s="37">
        <v>0</v>
      </c>
      <c r="D66" s="37">
        <v>0</v>
      </c>
      <c r="E66" s="37">
        <v>0</v>
      </c>
      <c r="F66" s="38">
        <f t="shared" si="0"/>
        <v>0</v>
      </c>
      <c r="G66" s="37">
        <f t="shared" si="1"/>
        <v>0</v>
      </c>
    </row>
    <row r="67" spans="1:7" x14ac:dyDescent="0.3">
      <c r="A67" s="35">
        <v>1234</v>
      </c>
      <c r="B67" s="36" t="s">
        <v>64</v>
      </c>
      <c r="C67" s="37">
        <v>104429016.78</v>
      </c>
      <c r="D67" s="37">
        <v>12086138.08</v>
      </c>
      <c r="E67" s="37">
        <v>0</v>
      </c>
      <c r="F67" s="38">
        <f t="shared" si="0"/>
        <v>116515154.86</v>
      </c>
      <c r="G67" s="37">
        <f t="shared" si="1"/>
        <v>-12086138.079999998</v>
      </c>
    </row>
    <row r="68" spans="1:7" x14ac:dyDescent="0.3">
      <c r="A68" s="35">
        <v>1235</v>
      </c>
      <c r="B68" s="36" t="s">
        <v>65</v>
      </c>
      <c r="C68" s="37">
        <v>0</v>
      </c>
      <c r="D68" s="37">
        <v>13966835.539999999</v>
      </c>
      <c r="E68" s="37">
        <v>13966835.539999999</v>
      </c>
      <c r="F68" s="38">
        <f t="shared" si="0"/>
        <v>0</v>
      </c>
      <c r="G68" s="37">
        <f t="shared" si="1"/>
        <v>0</v>
      </c>
    </row>
    <row r="69" spans="1:7" x14ac:dyDescent="0.3">
      <c r="A69" s="35">
        <v>1236</v>
      </c>
      <c r="B69" s="36" t="s">
        <v>66</v>
      </c>
      <c r="C69" s="37">
        <v>0</v>
      </c>
      <c r="D69" s="37">
        <v>0</v>
      </c>
      <c r="E69" s="37">
        <v>0</v>
      </c>
      <c r="F69" s="38">
        <f t="shared" si="0"/>
        <v>0</v>
      </c>
      <c r="G69" s="37">
        <f t="shared" si="1"/>
        <v>0</v>
      </c>
    </row>
    <row r="70" spans="1:7" x14ac:dyDescent="0.3">
      <c r="A70" s="35">
        <v>1239</v>
      </c>
      <c r="B70" s="36" t="s">
        <v>67</v>
      </c>
      <c r="C70" s="37">
        <v>0</v>
      </c>
      <c r="D70" s="37">
        <v>0</v>
      </c>
      <c r="E70" s="37">
        <v>0</v>
      </c>
      <c r="F70" s="38">
        <f t="shared" si="0"/>
        <v>0</v>
      </c>
      <c r="G70" s="37">
        <f t="shared" si="1"/>
        <v>0</v>
      </c>
    </row>
    <row r="71" spans="1:7" x14ac:dyDescent="0.3">
      <c r="A71" s="31">
        <v>1240</v>
      </c>
      <c r="B71" s="32" t="s">
        <v>68</v>
      </c>
      <c r="C71" s="33">
        <f>SUM(C72:C79)</f>
        <v>7504582.1400000006</v>
      </c>
      <c r="D71" s="33">
        <f>SUM(D72:D79)</f>
        <v>2729640.05</v>
      </c>
      <c r="E71" s="33">
        <f>SUM(E72:E79)</f>
        <v>0</v>
      </c>
      <c r="F71" s="34">
        <f t="shared" si="0"/>
        <v>10234222.190000001</v>
      </c>
      <c r="G71" s="33">
        <f t="shared" si="1"/>
        <v>-2729640.0500000007</v>
      </c>
    </row>
    <row r="72" spans="1:7" x14ac:dyDescent="0.3">
      <c r="A72" s="35">
        <v>1241</v>
      </c>
      <c r="B72" s="36" t="s">
        <v>69</v>
      </c>
      <c r="C72" s="37">
        <v>711504.08</v>
      </c>
      <c r="D72" s="37">
        <v>648816.80000000005</v>
      </c>
      <c r="E72" s="37">
        <v>0</v>
      </c>
      <c r="F72" s="38">
        <f t="shared" si="0"/>
        <v>1360320.88</v>
      </c>
      <c r="G72" s="37">
        <f t="shared" si="1"/>
        <v>-648816.79999999993</v>
      </c>
    </row>
    <row r="73" spans="1:7" x14ac:dyDescent="0.3">
      <c r="A73" s="35">
        <v>1242</v>
      </c>
      <c r="B73" s="36" t="s">
        <v>70</v>
      </c>
      <c r="C73" s="37">
        <v>179375.14</v>
      </c>
      <c r="D73" s="37">
        <v>37601.01</v>
      </c>
      <c r="E73" s="37">
        <v>0</v>
      </c>
      <c r="F73" s="38">
        <f t="shared" si="0"/>
        <v>216976.15000000002</v>
      </c>
      <c r="G73" s="37">
        <f t="shared" si="1"/>
        <v>-37601.010000000009</v>
      </c>
    </row>
    <row r="74" spans="1:7" x14ac:dyDescent="0.3">
      <c r="A74" s="35">
        <v>1243</v>
      </c>
      <c r="B74" s="36" t="s">
        <v>71</v>
      </c>
      <c r="C74" s="37">
        <v>812</v>
      </c>
      <c r="D74" s="37">
        <v>0</v>
      </c>
      <c r="E74" s="37">
        <v>0</v>
      </c>
      <c r="F74" s="38">
        <f t="shared" si="0"/>
        <v>812</v>
      </c>
      <c r="G74" s="37">
        <f t="shared" si="1"/>
        <v>0</v>
      </c>
    </row>
    <row r="75" spans="1:7" x14ac:dyDescent="0.3">
      <c r="A75" s="35">
        <v>1244</v>
      </c>
      <c r="B75" s="42" t="s">
        <v>72</v>
      </c>
      <c r="C75" s="37">
        <v>1109816.01</v>
      </c>
      <c r="D75" s="37">
        <v>890000</v>
      </c>
      <c r="E75" s="37">
        <v>0</v>
      </c>
      <c r="F75" s="38">
        <f t="shared" si="0"/>
        <v>1999816.01</v>
      </c>
      <c r="G75" s="37">
        <f t="shared" si="1"/>
        <v>-890000</v>
      </c>
    </row>
    <row r="76" spans="1:7" x14ac:dyDescent="0.3">
      <c r="A76" s="35">
        <v>1245</v>
      </c>
      <c r="B76" s="36" t="s">
        <v>73</v>
      </c>
      <c r="C76" s="37">
        <v>0</v>
      </c>
      <c r="D76" s="37">
        <v>0</v>
      </c>
      <c r="E76" s="37">
        <v>0</v>
      </c>
      <c r="F76" s="38">
        <f t="shared" si="0"/>
        <v>0</v>
      </c>
      <c r="G76" s="37">
        <f t="shared" si="1"/>
        <v>0</v>
      </c>
    </row>
    <row r="77" spans="1:7" x14ac:dyDescent="0.3">
      <c r="A77" s="35">
        <v>1246</v>
      </c>
      <c r="B77" s="36" t="s">
        <v>74</v>
      </c>
      <c r="C77" s="37">
        <v>5499384.9100000001</v>
      </c>
      <c r="D77" s="37">
        <v>1153222.24</v>
      </c>
      <c r="E77" s="37">
        <v>0</v>
      </c>
      <c r="F77" s="38">
        <f t="shared" ref="F77:F108" si="2">C77+D77-E77</f>
        <v>6652607.1500000004</v>
      </c>
      <c r="G77" s="37">
        <f t="shared" ref="G77:G108" si="3">C77-F77</f>
        <v>-1153222.2400000002</v>
      </c>
    </row>
    <row r="78" spans="1:7" x14ac:dyDescent="0.3">
      <c r="A78" s="35">
        <v>1247</v>
      </c>
      <c r="B78" s="36" t="s">
        <v>75</v>
      </c>
      <c r="C78" s="37">
        <v>0</v>
      </c>
      <c r="D78" s="37">
        <v>0</v>
      </c>
      <c r="E78" s="37">
        <v>0</v>
      </c>
      <c r="F78" s="38">
        <f t="shared" si="2"/>
        <v>0</v>
      </c>
      <c r="G78" s="37">
        <f t="shared" si="3"/>
        <v>0</v>
      </c>
    </row>
    <row r="79" spans="1:7" x14ac:dyDescent="0.3">
      <c r="A79" s="35">
        <v>1248</v>
      </c>
      <c r="B79" s="36" t="s">
        <v>76</v>
      </c>
      <c r="C79" s="37">
        <v>3690</v>
      </c>
      <c r="D79" s="37">
        <v>0</v>
      </c>
      <c r="E79" s="37">
        <v>0</v>
      </c>
      <c r="F79" s="38">
        <f t="shared" si="2"/>
        <v>3690</v>
      </c>
      <c r="G79" s="37">
        <f t="shared" si="3"/>
        <v>0</v>
      </c>
    </row>
    <row r="80" spans="1:7" x14ac:dyDescent="0.3">
      <c r="A80" s="31">
        <v>1250</v>
      </c>
      <c r="B80" s="32" t="s">
        <v>77</v>
      </c>
      <c r="C80" s="33">
        <f>SUM(C81:C85)</f>
        <v>481841.96</v>
      </c>
      <c r="D80" s="33">
        <f>SUM(D81:D85)</f>
        <v>16675</v>
      </c>
      <c r="E80" s="33">
        <f>SUM(E81:E85)</f>
        <v>0</v>
      </c>
      <c r="F80" s="34">
        <f t="shared" si="2"/>
        <v>498516.96</v>
      </c>
      <c r="G80" s="33">
        <f t="shared" si="3"/>
        <v>-16675</v>
      </c>
    </row>
    <row r="81" spans="1:7" x14ac:dyDescent="0.3">
      <c r="A81" s="35">
        <v>1251</v>
      </c>
      <c r="B81" s="36" t="s">
        <v>78</v>
      </c>
      <c r="C81" s="37">
        <v>481841.96</v>
      </c>
      <c r="D81" s="37">
        <v>16675</v>
      </c>
      <c r="E81" s="37">
        <v>0</v>
      </c>
      <c r="F81" s="38">
        <f t="shared" si="2"/>
        <v>498516.96</v>
      </c>
      <c r="G81" s="37">
        <f t="shared" si="3"/>
        <v>-16675</v>
      </c>
    </row>
    <row r="82" spans="1:7" x14ac:dyDescent="0.3">
      <c r="A82" s="35">
        <v>1252</v>
      </c>
      <c r="B82" s="36" t="s">
        <v>79</v>
      </c>
      <c r="C82" s="37">
        <v>0</v>
      </c>
      <c r="D82" s="37">
        <v>0</v>
      </c>
      <c r="E82" s="37">
        <v>0</v>
      </c>
      <c r="F82" s="38">
        <f t="shared" si="2"/>
        <v>0</v>
      </c>
      <c r="G82" s="37">
        <f t="shared" si="3"/>
        <v>0</v>
      </c>
    </row>
    <row r="83" spans="1:7" x14ac:dyDescent="0.3">
      <c r="A83" s="35">
        <v>1253</v>
      </c>
      <c r="B83" s="36" t="s">
        <v>80</v>
      </c>
      <c r="C83" s="37">
        <v>0</v>
      </c>
      <c r="D83" s="37">
        <v>0</v>
      </c>
      <c r="E83" s="37">
        <v>0</v>
      </c>
      <c r="F83" s="38">
        <f t="shared" si="2"/>
        <v>0</v>
      </c>
      <c r="G83" s="37">
        <f t="shared" si="3"/>
        <v>0</v>
      </c>
    </row>
    <row r="84" spans="1:7" x14ac:dyDescent="0.3">
      <c r="A84" s="35">
        <v>1254</v>
      </c>
      <c r="B84" s="36" t="s">
        <v>81</v>
      </c>
      <c r="C84" s="37">
        <v>0</v>
      </c>
      <c r="D84" s="37">
        <v>0</v>
      </c>
      <c r="E84" s="37">
        <v>0</v>
      </c>
      <c r="F84" s="38">
        <f t="shared" si="2"/>
        <v>0</v>
      </c>
      <c r="G84" s="37">
        <f t="shared" si="3"/>
        <v>0</v>
      </c>
    </row>
    <row r="85" spans="1:7" x14ac:dyDescent="0.3">
      <c r="A85" s="35">
        <v>1259</v>
      </c>
      <c r="B85" s="36" t="s">
        <v>82</v>
      </c>
      <c r="C85" s="37">
        <v>0</v>
      </c>
      <c r="D85" s="37">
        <v>0</v>
      </c>
      <c r="E85" s="37">
        <v>0</v>
      </c>
      <c r="F85" s="38">
        <f t="shared" si="2"/>
        <v>0</v>
      </c>
      <c r="G85" s="37">
        <f t="shared" si="3"/>
        <v>0</v>
      </c>
    </row>
    <row r="86" spans="1:7" x14ac:dyDescent="0.3">
      <c r="A86" s="31">
        <v>1260</v>
      </c>
      <c r="B86" s="32" t="s">
        <v>83</v>
      </c>
      <c r="C86" s="33">
        <f>SUM(C87:C91)</f>
        <v>0</v>
      </c>
      <c r="D86" s="33">
        <f>SUM(D87:D91)</f>
        <v>0</v>
      </c>
      <c r="E86" s="33">
        <f>SUM(E87:E91)</f>
        <v>0</v>
      </c>
      <c r="F86" s="34">
        <f t="shared" si="2"/>
        <v>0</v>
      </c>
      <c r="G86" s="33">
        <f t="shared" si="3"/>
        <v>0</v>
      </c>
    </row>
    <row r="87" spans="1:7" x14ac:dyDescent="0.3">
      <c r="A87" s="35">
        <v>1261</v>
      </c>
      <c r="B87" s="36" t="s">
        <v>84</v>
      </c>
      <c r="C87" s="37">
        <v>0</v>
      </c>
      <c r="D87" s="37">
        <v>0</v>
      </c>
      <c r="E87" s="37">
        <v>0</v>
      </c>
      <c r="F87" s="38">
        <f t="shared" si="2"/>
        <v>0</v>
      </c>
      <c r="G87" s="37">
        <f t="shared" si="3"/>
        <v>0</v>
      </c>
    </row>
    <row r="88" spans="1:7" x14ac:dyDescent="0.3">
      <c r="A88" s="35">
        <v>1262</v>
      </c>
      <c r="B88" s="36" t="s">
        <v>85</v>
      </c>
      <c r="C88" s="37">
        <v>0</v>
      </c>
      <c r="D88" s="37">
        <v>0</v>
      </c>
      <c r="E88" s="37">
        <v>0</v>
      </c>
      <c r="F88" s="38">
        <f t="shared" si="2"/>
        <v>0</v>
      </c>
      <c r="G88" s="37">
        <f t="shared" si="3"/>
        <v>0</v>
      </c>
    </row>
    <row r="89" spans="1:7" x14ac:dyDescent="0.3">
      <c r="A89" s="35">
        <v>1263</v>
      </c>
      <c r="B89" s="36" t="s">
        <v>86</v>
      </c>
      <c r="C89" s="37">
        <v>0</v>
      </c>
      <c r="D89" s="37">
        <v>0</v>
      </c>
      <c r="E89" s="37">
        <v>0</v>
      </c>
      <c r="F89" s="38">
        <f t="shared" si="2"/>
        <v>0</v>
      </c>
      <c r="G89" s="37">
        <f t="shared" si="3"/>
        <v>0</v>
      </c>
    </row>
    <row r="90" spans="1:7" x14ac:dyDescent="0.3">
      <c r="A90" s="35">
        <v>1264</v>
      </c>
      <c r="B90" s="36" t="s">
        <v>87</v>
      </c>
      <c r="C90" s="37">
        <v>0</v>
      </c>
      <c r="D90" s="37">
        <v>0</v>
      </c>
      <c r="E90" s="37">
        <v>0</v>
      </c>
      <c r="F90" s="38">
        <f t="shared" si="2"/>
        <v>0</v>
      </c>
      <c r="G90" s="37">
        <f t="shared" si="3"/>
        <v>0</v>
      </c>
    </row>
    <row r="91" spans="1:7" x14ac:dyDescent="0.3">
      <c r="A91" s="35">
        <v>1265</v>
      </c>
      <c r="B91" s="36" t="s">
        <v>88</v>
      </c>
      <c r="C91" s="37">
        <v>0</v>
      </c>
      <c r="D91" s="37">
        <v>0</v>
      </c>
      <c r="E91" s="37">
        <v>0</v>
      </c>
      <c r="F91" s="38">
        <f t="shared" si="2"/>
        <v>0</v>
      </c>
      <c r="G91" s="37">
        <f t="shared" si="3"/>
        <v>0</v>
      </c>
    </row>
    <row r="92" spans="1:7" x14ac:dyDescent="0.3">
      <c r="A92" s="31">
        <v>1270</v>
      </c>
      <c r="B92" s="32" t="s">
        <v>89</v>
      </c>
      <c r="C92" s="33">
        <f>SUM(C93:C98)</f>
        <v>0</v>
      </c>
      <c r="D92" s="33">
        <f>SUM(D93:D98)</f>
        <v>0</v>
      </c>
      <c r="E92" s="33">
        <f>SUM(E93:E98)</f>
        <v>0</v>
      </c>
      <c r="F92" s="34">
        <f t="shared" si="2"/>
        <v>0</v>
      </c>
      <c r="G92" s="33">
        <f t="shared" si="3"/>
        <v>0</v>
      </c>
    </row>
    <row r="93" spans="1:7" x14ac:dyDescent="0.3">
      <c r="A93" s="35">
        <v>1271</v>
      </c>
      <c r="B93" s="36" t="s">
        <v>90</v>
      </c>
      <c r="C93" s="37">
        <v>0</v>
      </c>
      <c r="D93" s="37">
        <v>0</v>
      </c>
      <c r="E93" s="37">
        <v>0</v>
      </c>
      <c r="F93" s="38">
        <f t="shared" si="2"/>
        <v>0</v>
      </c>
      <c r="G93" s="37">
        <f t="shared" si="3"/>
        <v>0</v>
      </c>
    </row>
    <row r="94" spans="1:7" x14ac:dyDescent="0.3">
      <c r="A94" s="35">
        <v>1272</v>
      </c>
      <c r="B94" s="36" t="s">
        <v>91</v>
      </c>
      <c r="C94" s="37">
        <v>0</v>
      </c>
      <c r="D94" s="37">
        <v>0</v>
      </c>
      <c r="E94" s="37">
        <v>0</v>
      </c>
      <c r="F94" s="38">
        <f t="shared" si="2"/>
        <v>0</v>
      </c>
      <c r="G94" s="37">
        <f t="shared" si="3"/>
        <v>0</v>
      </c>
    </row>
    <row r="95" spans="1:7" x14ac:dyDescent="0.3">
      <c r="A95" s="35">
        <v>1273</v>
      </c>
      <c r="B95" s="36" t="s">
        <v>92</v>
      </c>
      <c r="C95" s="37">
        <v>0</v>
      </c>
      <c r="D95" s="37">
        <v>0</v>
      </c>
      <c r="E95" s="37">
        <v>0</v>
      </c>
      <c r="F95" s="38">
        <f t="shared" si="2"/>
        <v>0</v>
      </c>
      <c r="G95" s="37">
        <f t="shared" si="3"/>
        <v>0</v>
      </c>
    </row>
    <row r="96" spans="1:7" x14ac:dyDescent="0.3">
      <c r="A96" s="35">
        <v>1274</v>
      </c>
      <c r="B96" s="36" t="s">
        <v>93</v>
      </c>
      <c r="C96" s="37">
        <v>0</v>
      </c>
      <c r="D96" s="37">
        <v>0</v>
      </c>
      <c r="E96" s="37">
        <v>0</v>
      </c>
      <c r="F96" s="38">
        <f t="shared" si="2"/>
        <v>0</v>
      </c>
      <c r="G96" s="37">
        <f t="shared" si="3"/>
        <v>0</v>
      </c>
    </row>
    <row r="97" spans="1:7" x14ac:dyDescent="0.3">
      <c r="A97" s="35">
        <v>1275</v>
      </c>
      <c r="B97" s="36" t="s">
        <v>94</v>
      </c>
      <c r="C97" s="37">
        <v>0</v>
      </c>
      <c r="D97" s="37">
        <v>0</v>
      </c>
      <c r="E97" s="37">
        <v>0</v>
      </c>
      <c r="F97" s="38">
        <f t="shared" si="2"/>
        <v>0</v>
      </c>
      <c r="G97" s="37">
        <f t="shared" si="3"/>
        <v>0</v>
      </c>
    </row>
    <row r="98" spans="1:7" x14ac:dyDescent="0.3">
      <c r="A98" s="35">
        <v>1279</v>
      </c>
      <c r="B98" s="36" t="s">
        <v>95</v>
      </c>
      <c r="C98" s="37">
        <v>0</v>
      </c>
      <c r="D98" s="37">
        <v>0</v>
      </c>
      <c r="E98" s="37">
        <v>0</v>
      </c>
      <c r="F98" s="38">
        <f t="shared" si="2"/>
        <v>0</v>
      </c>
      <c r="G98" s="37">
        <f t="shared" si="3"/>
        <v>0</v>
      </c>
    </row>
    <row r="99" spans="1:7" x14ac:dyDescent="0.3">
      <c r="A99" s="31">
        <v>1280</v>
      </c>
      <c r="B99" s="32" t="s">
        <v>96</v>
      </c>
      <c r="C99" s="33">
        <f>SUM(C100:C104)</f>
        <v>0</v>
      </c>
      <c r="D99" s="33">
        <f>SUM(D100:D104)</f>
        <v>0</v>
      </c>
      <c r="E99" s="33">
        <f>SUM(E100:E104)</f>
        <v>0</v>
      </c>
      <c r="F99" s="34">
        <f t="shared" si="2"/>
        <v>0</v>
      </c>
      <c r="G99" s="33">
        <f t="shared" si="3"/>
        <v>0</v>
      </c>
    </row>
    <row r="100" spans="1:7" x14ac:dyDescent="0.3">
      <c r="A100" s="35">
        <v>1281</v>
      </c>
      <c r="B100" s="36" t="s">
        <v>97</v>
      </c>
      <c r="C100" s="37">
        <v>0</v>
      </c>
      <c r="D100" s="37">
        <v>0</v>
      </c>
      <c r="E100" s="37">
        <v>0</v>
      </c>
      <c r="F100" s="38">
        <f t="shared" si="2"/>
        <v>0</v>
      </c>
      <c r="G100" s="37">
        <f t="shared" si="3"/>
        <v>0</v>
      </c>
    </row>
    <row r="101" spans="1:7" x14ac:dyDescent="0.3">
      <c r="A101" s="35">
        <v>1282</v>
      </c>
      <c r="B101" s="36" t="s">
        <v>98</v>
      </c>
      <c r="C101" s="37">
        <v>0</v>
      </c>
      <c r="D101" s="37">
        <v>0</v>
      </c>
      <c r="E101" s="37">
        <v>0</v>
      </c>
      <c r="F101" s="38">
        <f t="shared" si="2"/>
        <v>0</v>
      </c>
      <c r="G101" s="37">
        <f t="shared" si="3"/>
        <v>0</v>
      </c>
    </row>
    <row r="102" spans="1:7" x14ac:dyDescent="0.3">
      <c r="A102" s="35">
        <v>1283</v>
      </c>
      <c r="B102" s="36" t="s">
        <v>99</v>
      </c>
      <c r="C102" s="37">
        <v>0</v>
      </c>
      <c r="D102" s="37">
        <v>0</v>
      </c>
      <c r="E102" s="37">
        <v>0</v>
      </c>
      <c r="F102" s="38">
        <f t="shared" si="2"/>
        <v>0</v>
      </c>
      <c r="G102" s="37">
        <f t="shared" si="3"/>
        <v>0</v>
      </c>
    </row>
    <row r="103" spans="1:7" ht="15.75" customHeight="1" x14ac:dyDescent="0.3">
      <c r="A103" s="35">
        <v>1284</v>
      </c>
      <c r="B103" s="36" t="s">
        <v>100</v>
      </c>
      <c r="C103" s="37">
        <v>0</v>
      </c>
      <c r="D103" s="37">
        <v>0</v>
      </c>
      <c r="E103" s="37">
        <v>0</v>
      </c>
      <c r="F103" s="38">
        <f t="shared" si="2"/>
        <v>0</v>
      </c>
      <c r="G103" s="37">
        <f t="shared" si="3"/>
        <v>0</v>
      </c>
    </row>
    <row r="104" spans="1:7" x14ac:dyDescent="0.3">
      <c r="A104" s="35">
        <v>1289</v>
      </c>
      <c r="B104" s="36" t="s">
        <v>101</v>
      </c>
      <c r="C104" s="37">
        <v>0</v>
      </c>
      <c r="D104" s="37">
        <v>0</v>
      </c>
      <c r="E104" s="37">
        <v>0</v>
      </c>
      <c r="F104" s="38">
        <f t="shared" si="2"/>
        <v>0</v>
      </c>
      <c r="G104" s="37">
        <f t="shared" si="3"/>
        <v>0</v>
      </c>
    </row>
    <row r="105" spans="1:7" x14ac:dyDescent="0.3">
      <c r="A105" s="31">
        <v>1290</v>
      </c>
      <c r="B105" s="32" t="s">
        <v>102</v>
      </c>
      <c r="C105" s="33">
        <f>SUM(C106:C108)</f>
        <v>0</v>
      </c>
      <c r="D105" s="33">
        <f>SUM(D106:D108)</f>
        <v>0</v>
      </c>
      <c r="E105" s="33">
        <f>SUM(E106:E108)</f>
        <v>0</v>
      </c>
      <c r="F105" s="34">
        <f t="shared" si="2"/>
        <v>0</v>
      </c>
      <c r="G105" s="33">
        <f t="shared" si="3"/>
        <v>0</v>
      </c>
    </row>
    <row r="106" spans="1:7" x14ac:dyDescent="0.3">
      <c r="A106" s="35">
        <v>1291</v>
      </c>
      <c r="B106" s="36" t="s">
        <v>103</v>
      </c>
      <c r="C106" s="37">
        <v>0</v>
      </c>
      <c r="D106" s="37">
        <v>0</v>
      </c>
      <c r="E106" s="37">
        <v>0</v>
      </c>
      <c r="F106" s="38">
        <f t="shared" si="2"/>
        <v>0</v>
      </c>
      <c r="G106" s="37">
        <f t="shared" si="3"/>
        <v>0</v>
      </c>
    </row>
    <row r="107" spans="1:7" x14ac:dyDescent="0.3">
      <c r="A107" s="35">
        <v>1292</v>
      </c>
      <c r="B107" s="36" t="s">
        <v>104</v>
      </c>
      <c r="C107" s="37">
        <v>0</v>
      </c>
      <c r="D107" s="37">
        <v>0</v>
      </c>
      <c r="E107" s="37">
        <v>0</v>
      </c>
      <c r="F107" s="38">
        <f t="shared" si="2"/>
        <v>0</v>
      </c>
      <c r="G107" s="37">
        <f t="shared" si="3"/>
        <v>0</v>
      </c>
    </row>
    <row r="108" spans="1:7" x14ac:dyDescent="0.3">
      <c r="A108" s="35">
        <v>1293</v>
      </c>
      <c r="B108" s="36" t="s">
        <v>105</v>
      </c>
      <c r="C108" s="37">
        <v>0</v>
      </c>
      <c r="D108" s="37">
        <v>0</v>
      </c>
      <c r="E108" s="37">
        <v>0</v>
      </c>
      <c r="F108" s="38">
        <f t="shared" si="2"/>
        <v>0</v>
      </c>
      <c r="G108" s="37">
        <f t="shared" si="3"/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2021-01-13T04:48:09Z</dcterms:created>
  <dcterms:modified xsi:type="dcterms:W3CDTF">2021-01-13T04:48:46Z</dcterms:modified>
</cp:coreProperties>
</file>