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225" windowHeight="802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30" i="1" l="1"/>
  <c r="G12" i="1"/>
  <c r="G13" i="1"/>
  <c r="G14" i="1"/>
  <c r="G16" i="1"/>
  <c r="G17" i="1"/>
  <c r="G19" i="1"/>
  <c r="G20" i="1"/>
  <c r="G21" i="1"/>
  <c r="J33" i="1"/>
  <c r="J30" i="1"/>
  <c r="I29" i="1"/>
  <c r="H29" i="1"/>
  <c r="F29" i="1"/>
  <c r="E29" i="1"/>
  <c r="J27" i="1"/>
  <c r="G27" i="1"/>
  <c r="J26" i="1"/>
  <c r="G26" i="1"/>
  <c r="J25" i="1"/>
  <c r="G25" i="1"/>
  <c r="I24" i="1"/>
  <c r="H24" i="1"/>
  <c r="F24" i="1"/>
  <c r="E24" i="1"/>
  <c r="J22" i="1"/>
  <c r="G22" i="1"/>
  <c r="J21" i="1"/>
  <c r="J20" i="1"/>
  <c r="J19" i="1"/>
  <c r="I18" i="1"/>
  <c r="H18" i="1"/>
  <c r="F18" i="1"/>
  <c r="E18" i="1"/>
  <c r="J17" i="1"/>
  <c r="J16" i="1"/>
  <c r="I15" i="1"/>
  <c r="H15" i="1"/>
  <c r="F15" i="1"/>
  <c r="F11" i="1" s="1"/>
  <c r="E15" i="1"/>
  <c r="J14" i="1"/>
  <c r="J13" i="1"/>
  <c r="J12" i="1"/>
  <c r="J18" i="1" l="1"/>
  <c r="E11" i="1"/>
  <c r="E32" i="1" s="1"/>
  <c r="G15" i="1"/>
  <c r="H11" i="1"/>
  <c r="H32" i="1" s="1"/>
  <c r="I11" i="1"/>
  <c r="I32" i="1" s="1"/>
  <c r="G18" i="1"/>
  <c r="J29" i="1"/>
  <c r="F32" i="1"/>
  <c r="J15" i="1"/>
  <c r="G29" i="1"/>
  <c r="J24" i="1"/>
  <c r="G24" i="1"/>
  <c r="G11" i="1" l="1"/>
  <c r="G32" i="1"/>
  <c r="J11" i="1"/>
  <c r="J32" i="1"/>
</calcChain>
</file>

<file path=xl/sharedStrings.xml><?xml version="1.0" encoding="utf-8"?>
<sst xmlns="http://schemas.openxmlformats.org/spreadsheetml/2006/main" count="34" uniqueCount="31">
  <si>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</si>
  <si>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</si>
  <si>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</si>
  <si>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</si>
  <si>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</si>
  <si>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</si>
  <si>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</si>
  <si>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</si>
  <si>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</si>
  <si>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</si>
  <si>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</si>
  <si>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</si>
  <si>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</si>
  <si>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</si>
  <si>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</si>
  <si>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</si>
  <si>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</si>
  <si>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</si>
  <si>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</si>
  <si>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</si>
  <si>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</si>
  <si>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</si>
  <si>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</si>
  <si>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</si>
  <si>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</si>
  <si>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</si>
  <si>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</si>
  <si>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</si>
  <si>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ESTADO ANALÍTICO DE INGRESOS POR FUENTE DE FINANCIAMIENTO</t>
  </si>
  <si>
    <t>MUNICIPIO IXTLAHUACÁN DEL RÍO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</si>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</sst>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7" fillId="2" borderId="4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5" xfId="0" applyFont="1" applyBorder="1"/>
    <xf numFmtId="42" fontId="21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4" fillId="2" borderId="14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0" fontId="16" fillId="0" borderId="9" xfId="0" applyFont="1" applyBorder="1"/>
    <xf numFmtId="0" fontId="18" fillId="2" borderId="11" xfId="0" applyFont="1" applyFill="1" applyBorder="1" applyAlignment="1">
      <alignment vertical="center" wrapText="1"/>
    </xf>
    <xf numFmtId="0" fontId="16" fillId="0" borderId="1" xfId="0" applyFont="1" applyBorder="1"/>
    <xf numFmtId="0" fontId="18" fillId="2" borderId="3" xfId="0" applyFont="1" applyFill="1" applyBorder="1" applyAlignment="1">
      <alignment vertical="center" wrapText="1"/>
    </xf>
    <xf numFmtId="0" fontId="17" fillId="2" borderId="9" xfId="2" applyFont="1" applyFill="1" applyBorder="1" applyAlignment="1">
      <alignment horizontal="center" vertical="center"/>
    </xf>
    <xf numFmtId="0" fontId="16" fillId="0" borderId="10" xfId="0" applyFont="1" applyBorder="1"/>
    <xf numFmtId="0" fontId="15" fillId="2" borderId="13" xfId="2" applyFont="1" applyFill="1" applyBorder="1" applyAlignment="1">
      <alignment horizontal="left"/>
    </xf>
    <xf numFmtId="0" fontId="17" fillId="2" borderId="13" xfId="2" applyFont="1" applyFill="1" applyBorder="1" applyAlignment="1">
      <alignment horizontal="center" vertical="center"/>
    </xf>
    <xf numFmtId="0" fontId="15" fillId="4" borderId="9" xfId="2" applyFont="1" applyFill="1" applyBorder="1" applyAlignment="1">
      <alignment horizontal="left"/>
    </xf>
    <xf numFmtId="0" fontId="15" fillId="4" borderId="10" xfId="2" applyFont="1" applyFill="1" applyBorder="1" applyAlignment="1">
      <alignment horizontal="left"/>
    </xf>
    <xf numFmtId="0" fontId="16" fillId="4" borderId="11" xfId="0" applyFont="1" applyFill="1" applyBorder="1"/>
    <xf numFmtId="0" fontId="15" fillId="4" borderId="13" xfId="2" applyFont="1" applyFill="1" applyBorder="1" applyAlignment="1">
      <alignment horizontal="left"/>
    </xf>
    <xf numFmtId="0" fontId="18" fillId="4" borderId="13" xfId="0" applyFont="1" applyFill="1" applyBorder="1" applyAlignment="1">
      <alignment vertical="center" wrapText="1"/>
    </xf>
    <xf numFmtId="0" fontId="17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0" fillId="3" borderId="11" xfId="2" applyFont="1" applyFill="1" applyBorder="1" applyAlignment="1">
      <alignment horizontal="right" wrapText="1" indent="1"/>
    </xf>
    <xf numFmtId="0" fontId="16" fillId="0" borderId="0" xfId="0" applyFont="1"/>
    <xf numFmtId="44" fontId="5" fillId="4" borderId="12" xfId="6" applyFont="1" applyFill="1" applyBorder="1" applyAlignment="1">
      <alignment horizontal="left" shrinkToFit="1"/>
    </xf>
    <xf numFmtId="44" fontId="6" fillId="2" borderId="13" xfId="6" applyFont="1" applyFill="1" applyBorder="1" applyAlignment="1" applyProtection="1">
      <alignment horizontal="left" vertical="center" shrinkToFit="1"/>
      <protection locked="0"/>
    </xf>
    <xf numFmtId="44" fontId="6" fillId="2" borderId="13" xfId="6" applyFont="1" applyFill="1" applyBorder="1" applyAlignment="1">
      <alignment horizontal="left" vertical="center" shrinkToFit="1"/>
    </xf>
    <xf numFmtId="44" fontId="6" fillId="4" borderId="13" xfId="6" applyFont="1" applyFill="1" applyBorder="1" applyAlignment="1">
      <alignment horizontal="left" vertical="center" shrinkToFit="1"/>
    </xf>
    <xf numFmtId="44" fontId="6" fillId="2" borderId="11" xfId="6" applyFont="1" applyFill="1" applyBorder="1" applyAlignment="1" applyProtection="1">
      <alignment horizontal="left" vertical="center" shrinkToFit="1"/>
      <protection locked="0"/>
    </xf>
    <xf numFmtId="44" fontId="7" fillId="4" borderId="13" xfId="6" applyFont="1" applyFill="1" applyBorder="1" applyAlignment="1">
      <alignment horizontal="left" vertical="center" shrinkToFit="1"/>
    </xf>
    <xf numFmtId="44" fontId="5" fillId="2" borderId="15" xfId="6" applyFont="1" applyFill="1" applyBorder="1" applyAlignment="1">
      <alignment horizontal="left" shrinkToFit="1"/>
    </xf>
    <xf numFmtId="44" fontId="5" fillId="4" borderId="13" xfId="6" applyFont="1" applyFill="1" applyBorder="1" applyAlignment="1">
      <alignment horizontal="left" shrinkToFit="1"/>
    </xf>
    <xf numFmtId="44" fontId="15" fillId="3" borderId="13" xfId="6" applyFont="1" applyFill="1" applyBorder="1" applyAlignment="1">
      <alignment horizontal="left" shrinkToFit="1"/>
    </xf>
    <xf numFmtId="0" fontId="18" fillId="2" borderId="1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44" fontId="20" fillId="3" borderId="12" xfId="6" applyFont="1" applyFill="1" applyBorder="1" applyAlignment="1">
      <alignment shrinkToFit="1"/>
    </xf>
    <xf numFmtId="44" fontId="20" fillId="3" borderId="14" xfId="6" applyFont="1" applyFill="1" applyBorder="1" applyAlignment="1">
      <alignment shrinkToFit="1"/>
    </xf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37" fontId="23" fillId="0" borderId="0" xfId="1" applyNumberFormat="1" applyFont="1" applyFill="1" applyBorder="1" applyAlignment="1" applyProtection="1">
      <alignment horizontal="center"/>
      <protection locked="0"/>
    </xf>
    <xf numFmtId="37" fontId="23" fillId="0" borderId="0" xfId="1" applyNumberFormat="1" applyFont="1" applyFill="1" applyBorder="1" applyAlignment="1" applyProtection="1">
      <alignment horizontal="center" wrapText="1"/>
    </xf>
    <xf numFmtId="37" fontId="23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1:WVS65526"/>
  <sheetViews>
    <sheetView showGridLines="0" tabSelected="1" zoomScale="90" zoomScaleNormal="90" workbookViewId="0">
      <selection activeCell="B4" sqref="B4:J4"/>
    </sheetView>
  </sheetViews>
  <sheetFormatPr baseColWidth="10" defaultColWidth="0" defaultRowHeight="15" zeroHeight="1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2:10"/>
    <row r="2" spans="2:10" ht="18.75">
      <c r="B2" s="60" t="s">
        <v>29</v>
      </c>
      <c r="C2" s="60"/>
      <c r="D2" s="60"/>
      <c r="E2" s="60"/>
      <c r="F2" s="60"/>
      <c r="G2" s="60"/>
      <c r="H2" s="60"/>
      <c r="I2" s="60"/>
      <c r="J2" s="60"/>
    </row>
    <row r="3" spans="2:10" ht="18.75">
      <c r="B3" s="61" t="s">
        <v>28</v>
      </c>
      <c r="C3" s="62"/>
      <c r="D3" s="62"/>
      <c r="E3" s="62"/>
      <c r="F3" s="62"/>
      <c r="G3" s="62"/>
      <c r="H3" s="62"/>
      <c r="I3" s="62"/>
      <c r="J3" s="62"/>
    </row>
    <row r="4" spans="2:10" ht="18.75">
      <c r="B4" s="62" t="s">
        <v>30</v>
      </c>
      <c r="C4" s="62"/>
      <c r="D4" s="62"/>
      <c r="E4" s="62"/>
      <c r="F4" s="62"/>
      <c r="G4" s="62"/>
      <c r="H4" s="62"/>
      <c r="I4" s="62"/>
      <c r="J4" s="62"/>
    </row>
    <row r="5" spans="2:10">
      <c r="B5" s="1"/>
      <c r="C5" s="1"/>
      <c r="D5" s="1"/>
      <c r="E5" s="2"/>
      <c r="F5" s="3"/>
      <c r="G5" s="3"/>
      <c r="H5" s="3"/>
      <c r="I5" s="3"/>
      <c r="J5" s="3"/>
    </row>
    <row r="6" spans="2:10"/>
    <row r="7" spans="2:10" ht="15" customHeight="1">
      <c r="B7" s="63" t="s">
        <v>27</v>
      </c>
      <c r="C7" s="64"/>
      <c r="D7" s="65"/>
      <c r="E7" s="72" t="s">
        <v>0</v>
      </c>
      <c r="F7" s="73"/>
      <c r="G7" s="73"/>
      <c r="H7" s="73"/>
      <c r="I7" s="74"/>
      <c r="J7" s="75" t="s">
        <v>1</v>
      </c>
    </row>
    <row r="8" spans="2:10" ht="26.25">
      <c r="B8" s="66"/>
      <c r="C8" s="67"/>
      <c r="D8" s="68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76"/>
    </row>
    <row r="9" spans="2:10">
      <c r="B9" s="69"/>
      <c r="C9" s="70"/>
      <c r="D9" s="71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2:10">
      <c r="B10" s="4"/>
      <c r="C10" s="5"/>
      <c r="D10" s="6"/>
      <c r="E10" s="7"/>
      <c r="F10" s="7"/>
      <c r="G10" s="7"/>
      <c r="H10" s="7"/>
      <c r="I10" s="7"/>
      <c r="J10" s="7"/>
    </row>
    <row r="11" spans="2:10">
      <c r="B11" s="32" t="s">
        <v>7</v>
      </c>
      <c r="C11" s="33"/>
      <c r="D11" s="34"/>
      <c r="E11" s="42">
        <f t="shared" ref="E11:I11" si="0">E12+E13+E14+E15+E18+E21+E22</f>
        <v>82017409</v>
      </c>
      <c r="F11" s="42">
        <f t="shared" si="0"/>
        <v>7588315</v>
      </c>
      <c r="G11" s="42">
        <f>E11+F11</f>
        <v>89605724</v>
      </c>
      <c r="H11" s="42">
        <f t="shared" si="0"/>
        <v>87086167.730000004</v>
      </c>
      <c r="I11" s="42">
        <f t="shared" si="0"/>
        <v>87086167.730000004</v>
      </c>
      <c r="J11" s="42">
        <f>I11-E11</f>
        <v>5068758.7300000042</v>
      </c>
    </row>
    <row r="12" spans="2:10">
      <c r="B12" s="16"/>
      <c r="C12" s="59" t="s">
        <v>8</v>
      </c>
      <c r="D12" s="59"/>
      <c r="E12" s="43">
        <v>7424000</v>
      </c>
      <c r="F12" s="43">
        <v>-436402</v>
      </c>
      <c r="G12" s="44">
        <f>E12+F12</f>
        <v>6987598</v>
      </c>
      <c r="H12" s="43">
        <v>5470741.29</v>
      </c>
      <c r="I12" s="43">
        <v>5470741.29</v>
      </c>
      <c r="J12" s="44">
        <f>I12-E12</f>
        <v>-1953258.71</v>
      </c>
    </row>
    <row r="13" spans="2:10" ht="15" customHeight="1">
      <c r="B13" s="16"/>
      <c r="C13" s="51" t="s">
        <v>9</v>
      </c>
      <c r="D13" s="51"/>
      <c r="E13" s="43">
        <v>0</v>
      </c>
      <c r="F13" s="43">
        <v>0</v>
      </c>
      <c r="G13" s="44">
        <f>E13+F13</f>
        <v>0</v>
      </c>
      <c r="H13" s="43">
        <v>0</v>
      </c>
      <c r="I13" s="43">
        <v>0</v>
      </c>
      <c r="J13" s="44">
        <f>I13-E13</f>
        <v>0</v>
      </c>
    </row>
    <row r="14" spans="2:10">
      <c r="B14" s="16"/>
      <c r="C14" s="51" t="s">
        <v>10</v>
      </c>
      <c r="D14" s="51"/>
      <c r="E14" s="43">
        <v>11438622</v>
      </c>
      <c r="F14" s="43">
        <v>-696005</v>
      </c>
      <c r="G14" s="44">
        <f>E14+F14</f>
        <v>10742617</v>
      </c>
      <c r="H14" s="43">
        <v>9740605.5299999993</v>
      </c>
      <c r="I14" s="43">
        <v>9740605.5299999993</v>
      </c>
      <c r="J14" s="44">
        <f>I14-E14</f>
        <v>-1698016.4700000007</v>
      </c>
    </row>
    <row r="15" spans="2:10">
      <c r="B15" s="16"/>
      <c r="C15" s="77" t="s">
        <v>11</v>
      </c>
      <c r="D15" s="77"/>
      <c r="E15" s="45">
        <f t="shared" ref="E15:J15" si="1">E16+E17</f>
        <v>340000</v>
      </c>
      <c r="F15" s="45">
        <f t="shared" si="1"/>
        <v>83739</v>
      </c>
      <c r="G15" s="45">
        <f t="shared" si="1"/>
        <v>423739</v>
      </c>
      <c r="H15" s="45">
        <f t="shared" si="1"/>
        <v>423738.51</v>
      </c>
      <c r="I15" s="45">
        <f t="shared" si="1"/>
        <v>423738.51</v>
      </c>
      <c r="J15" s="45">
        <f t="shared" si="1"/>
        <v>83738.510000000009</v>
      </c>
    </row>
    <row r="16" spans="2:10">
      <c r="B16" s="16"/>
      <c r="C16" s="26"/>
      <c r="D16" s="27" t="s">
        <v>12</v>
      </c>
      <c r="E16" s="46">
        <v>340000</v>
      </c>
      <c r="F16" s="43">
        <v>83739</v>
      </c>
      <c r="G16" s="44">
        <f>E16+F16</f>
        <v>423739</v>
      </c>
      <c r="H16" s="43">
        <v>423738.51</v>
      </c>
      <c r="I16" s="43">
        <v>423738.51</v>
      </c>
      <c r="J16" s="44">
        <f>I16-E16</f>
        <v>83738.510000000009</v>
      </c>
    </row>
    <row r="17" spans="2:10">
      <c r="B17" s="16"/>
      <c r="C17" s="24"/>
      <c r="D17" s="25" t="s">
        <v>13</v>
      </c>
      <c r="E17" s="46">
        <v>0</v>
      </c>
      <c r="F17" s="43">
        <v>0</v>
      </c>
      <c r="G17" s="44">
        <f>E17+F17</f>
        <v>0</v>
      </c>
      <c r="H17" s="43">
        <v>0</v>
      </c>
      <c r="I17" s="43">
        <v>0</v>
      </c>
      <c r="J17" s="44">
        <f>I17-E17</f>
        <v>0</v>
      </c>
    </row>
    <row r="18" spans="2:10" ht="15" customHeight="1">
      <c r="B18" s="16"/>
      <c r="C18" s="78" t="s">
        <v>14</v>
      </c>
      <c r="D18" s="78"/>
      <c r="E18" s="45">
        <f t="shared" ref="E18:J18" si="2">E19+E20</f>
        <v>1320000</v>
      </c>
      <c r="F18" s="45">
        <f t="shared" si="2"/>
        <v>-680417</v>
      </c>
      <c r="G18" s="45">
        <f t="shared" si="2"/>
        <v>639583</v>
      </c>
      <c r="H18" s="45">
        <f t="shared" si="2"/>
        <v>638898.69999999995</v>
      </c>
      <c r="I18" s="45">
        <f t="shared" si="2"/>
        <v>638898.69999999995</v>
      </c>
      <c r="J18" s="45">
        <f t="shared" si="2"/>
        <v>-681101.3</v>
      </c>
    </row>
    <row r="19" spans="2:10">
      <c r="B19" s="16"/>
      <c r="C19" s="26"/>
      <c r="D19" s="27" t="s">
        <v>12</v>
      </c>
      <c r="E19" s="46">
        <v>1320000</v>
      </c>
      <c r="F19" s="43">
        <v>-680417</v>
      </c>
      <c r="G19" s="44">
        <f>E19+F19</f>
        <v>639583</v>
      </c>
      <c r="H19" s="43">
        <v>638898.69999999995</v>
      </c>
      <c r="I19" s="43">
        <v>638898.69999999995</v>
      </c>
      <c r="J19" s="44">
        <f>I19-E19</f>
        <v>-681101.3</v>
      </c>
    </row>
    <row r="20" spans="2:10">
      <c r="B20" s="16"/>
      <c r="C20" s="24"/>
      <c r="D20" s="25" t="s">
        <v>13</v>
      </c>
      <c r="E20" s="46">
        <v>0</v>
      </c>
      <c r="F20" s="43">
        <v>0</v>
      </c>
      <c r="G20" s="44">
        <f>E20+F20</f>
        <v>0</v>
      </c>
      <c r="H20" s="43">
        <v>0</v>
      </c>
      <c r="I20" s="43">
        <v>0</v>
      </c>
      <c r="J20" s="44">
        <f>I20-E20</f>
        <v>0</v>
      </c>
    </row>
    <row r="21" spans="2:10" ht="15" customHeight="1">
      <c r="B21" s="16"/>
      <c r="C21" s="59" t="s">
        <v>15</v>
      </c>
      <c r="D21" s="59"/>
      <c r="E21" s="43">
        <v>61482287</v>
      </c>
      <c r="F21" s="43">
        <v>9207517</v>
      </c>
      <c r="G21" s="44">
        <f>E21+F21</f>
        <v>70689804</v>
      </c>
      <c r="H21" s="43">
        <v>70689800.700000003</v>
      </c>
      <c r="I21" s="43">
        <v>70689800.700000003</v>
      </c>
      <c r="J21" s="44">
        <f>I21-E21</f>
        <v>9207513.700000003</v>
      </c>
    </row>
    <row r="22" spans="2:10" ht="23.25" customHeight="1">
      <c r="B22" s="16"/>
      <c r="C22" s="58" t="s">
        <v>16</v>
      </c>
      <c r="D22" s="58"/>
      <c r="E22" s="43">
        <v>12500</v>
      </c>
      <c r="F22" s="43">
        <v>109883</v>
      </c>
      <c r="G22" s="44">
        <f>E22+F22</f>
        <v>122383</v>
      </c>
      <c r="H22" s="43">
        <v>122383</v>
      </c>
      <c r="I22" s="43">
        <v>122383</v>
      </c>
      <c r="J22" s="44">
        <f>I22-E22</f>
        <v>109883</v>
      </c>
    </row>
    <row r="23" spans="2:10">
      <c r="B23" s="28"/>
      <c r="C23" s="29"/>
      <c r="D23" s="25"/>
      <c r="E23" s="21"/>
      <c r="F23" s="21"/>
      <c r="G23" s="21"/>
      <c r="H23" s="21"/>
      <c r="I23" s="21"/>
      <c r="J23" s="21"/>
    </row>
    <row r="24" spans="2:10">
      <c r="B24" s="35" t="s">
        <v>17</v>
      </c>
      <c r="C24" s="35"/>
      <c r="D24" s="36"/>
      <c r="E24" s="47">
        <f t="shared" ref="E24:I24" si="3">E25+E26+E27</f>
        <v>0</v>
      </c>
      <c r="F24" s="47">
        <f t="shared" si="3"/>
        <v>0</v>
      </c>
      <c r="G24" s="47">
        <f>E24+F24</f>
        <v>0</v>
      </c>
      <c r="H24" s="47">
        <f t="shared" si="3"/>
        <v>0</v>
      </c>
      <c r="I24" s="47">
        <f t="shared" si="3"/>
        <v>0</v>
      </c>
      <c r="J24" s="47">
        <f>I24-E24</f>
        <v>0</v>
      </c>
    </row>
    <row r="25" spans="2:10" ht="15" customHeight="1">
      <c r="B25" s="30"/>
      <c r="C25" s="51" t="s">
        <v>18</v>
      </c>
      <c r="D25" s="51"/>
      <c r="E25" s="43">
        <v>0</v>
      </c>
      <c r="F25" s="43">
        <v>0</v>
      </c>
      <c r="G25" s="44">
        <f>E25+F25</f>
        <v>0</v>
      </c>
      <c r="H25" s="43">
        <v>0</v>
      </c>
      <c r="I25" s="43">
        <v>0</v>
      </c>
      <c r="J25" s="44">
        <f>I25-E25</f>
        <v>0</v>
      </c>
    </row>
    <row r="26" spans="2:10" ht="15" customHeight="1">
      <c r="B26" s="31"/>
      <c r="C26" s="51" t="s">
        <v>19</v>
      </c>
      <c r="D26" s="51"/>
      <c r="E26" s="43">
        <v>0</v>
      </c>
      <c r="F26" s="43">
        <v>0</v>
      </c>
      <c r="G26" s="44">
        <f>E26+F26</f>
        <v>0</v>
      </c>
      <c r="H26" s="43">
        <v>0</v>
      </c>
      <c r="I26" s="43">
        <v>0</v>
      </c>
      <c r="J26" s="44">
        <f>I26-E26</f>
        <v>0</v>
      </c>
    </row>
    <row r="27" spans="2:10" ht="15" customHeight="1">
      <c r="B27" s="31"/>
      <c r="C27" s="51" t="s">
        <v>16</v>
      </c>
      <c r="D27" s="51"/>
      <c r="E27" s="43">
        <v>0</v>
      </c>
      <c r="F27" s="43">
        <v>0</v>
      </c>
      <c r="G27" s="44">
        <f>E27+F27</f>
        <v>0</v>
      </c>
      <c r="H27" s="43">
        <v>0</v>
      </c>
      <c r="I27" s="43">
        <v>0</v>
      </c>
      <c r="J27" s="44">
        <f>I27-E27</f>
        <v>0</v>
      </c>
    </row>
    <row r="28" spans="2:10">
      <c r="B28" s="17"/>
      <c r="C28" s="18"/>
      <c r="D28" s="19"/>
      <c r="E28" s="48"/>
      <c r="F28" s="48"/>
      <c r="G28" s="48"/>
      <c r="H28" s="48"/>
      <c r="I28" s="48"/>
      <c r="J28" s="48"/>
    </row>
    <row r="29" spans="2:10">
      <c r="B29" s="35" t="s">
        <v>20</v>
      </c>
      <c r="C29" s="37"/>
      <c r="D29" s="36"/>
      <c r="E29" s="49">
        <f t="shared" ref="E29:I29" si="4">E30</f>
        <v>0</v>
      </c>
      <c r="F29" s="49">
        <f t="shared" si="4"/>
        <v>3286856</v>
      </c>
      <c r="G29" s="49">
        <f>E29+F29</f>
        <v>3286856</v>
      </c>
      <c r="H29" s="49">
        <f t="shared" si="4"/>
        <v>3286855.86</v>
      </c>
      <c r="I29" s="49">
        <f t="shared" si="4"/>
        <v>3286855.86</v>
      </c>
      <c r="J29" s="49">
        <f>I29-E29</f>
        <v>3286855.86</v>
      </c>
    </row>
    <row r="30" spans="2:10" ht="15" customHeight="1">
      <c r="B30" s="31"/>
      <c r="C30" s="51" t="s">
        <v>21</v>
      </c>
      <c r="D30" s="51"/>
      <c r="E30" s="43">
        <v>0</v>
      </c>
      <c r="F30" s="43">
        <v>3286856</v>
      </c>
      <c r="G30" s="44">
        <f>E30+F30</f>
        <v>3286856</v>
      </c>
      <c r="H30" s="43">
        <v>3286855.86</v>
      </c>
      <c r="I30" s="43">
        <v>3286855.86</v>
      </c>
      <c r="J30" s="44">
        <f>I30-E30</f>
        <v>3286855.86</v>
      </c>
    </row>
    <row r="31" spans="2:10">
      <c r="B31" s="8"/>
      <c r="C31" s="9"/>
      <c r="D31" s="10"/>
      <c r="E31" s="22"/>
      <c r="F31" s="22"/>
      <c r="G31" s="22"/>
      <c r="H31" s="22"/>
      <c r="I31" s="22"/>
      <c r="J31" s="22"/>
    </row>
    <row r="32" spans="2:10">
      <c r="B32" s="38"/>
      <c r="C32" s="39"/>
      <c r="D32" s="40" t="s">
        <v>22</v>
      </c>
      <c r="E32" s="50">
        <f t="shared" ref="E32:I32" si="5">E11+E24+E29</f>
        <v>82017409</v>
      </c>
      <c r="F32" s="50">
        <f t="shared" si="5"/>
        <v>10875171</v>
      </c>
      <c r="G32" s="50">
        <f>E32+F32</f>
        <v>92892580</v>
      </c>
      <c r="H32" s="50">
        <f t="shared" si="5"/>
        <v>90373023.590000004</v>
      </c>
      <c r="I32" s="50">
        <f t="shared" si="5"/>
        <v>90373023.590000004</v>
      </c>
      <c r="J32" s="54">
        <f t="shared" ref="J32:J33" si="6">I32-E32</f>
        <v>8355614.5900000036</v>
      </c>
    </row>
    <row r="33" spans="2:10">
      <c r="B33" s="11"/>
      <c r="C33" s="11"/>
      <c r="D33" s="11"/>
      <c r="E33" s="23"/>
      <c r="F33" s="23"/>
      <c r="G33" s="23"/>
      <c r="H33" s="56" t="s">
        <v>25</v>
      </c>
      <c r="I33" s="57"/>
      <c r="J33" s="55">
        <f t="shared" si="6"/>
        <v>0</v>
      </c>
    </row>
    <row r="34" spans="2:10">
      <c r="B34" s="53"/>
      <c r="C34" s="53"/>
      <c r="D34" s="53"/>
      <c r="E34" s="53"/>
      <c r="F34" s="53"/>
      <c r="G34" s="53"/>
      <c r="H34" s="53"/>
      <c r="I34" s="53"/>
      <c r="J34" s="53"/>
    </row>
    <row r="35" spans="2:10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/>
    <row r="38" spans="2:10" hidden="1"/>
    <row r="39" spans="2:10" hidden="1"/>
    <row r="40" spans="2:10" hidden="1"/>
    <row r="41" spans="2:10" hidden="1"/>
    <row r="42" spans="2:10" hidden="1"/>
    <row r="43" spans="2:10" hidden="1"/>
    <row r="44" spans="2:10" hidden="1"/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spans="3:9" hidden="1"/>
    <row r="65506" spans="3:9" hidden="1"/>
    <row r="65507" spans="3:9" hidden="1"/>
    <row r="65508" spans="3:9" hidden="1"/>
    <row r="65509" spans="3:9" hidden="1"/>
    <row r="65510" spans="3:9" hidden="1"/>
    <row r="65511" spans="3:9" hidden="1"/>
    <row r="65512" spans="3:9" hidden="1"/>
    <row r="65513" spans="3:9"/>
    <row r="65514" spans="3:9">
      <c r="D65514" s="52"/>
      <c r="E65514" s="52"/>
      <c r="G65514" s="52"/>
      <c r="H65514" s="52"/>
      <c r="I65514" s="52"/>
    </row>
    <row r="65515" spans="3:9">
      <c r="C65515" s="41"/>
    </row>
    <row r="65516" spans="3:9"/>
    <row r="65517" spans="3:9"/>
    <row r="65518" spans="3:9" ht="34.5">
      <c r="F65518" s="20"/>
    </row>
    <row r="65519" spans="3:9"/>
    <row r="65520" spans="3:9"/>
    <row r="65521"/>
    <row r="65522"/>
    <row r="65523"/>
    <row r="65524"/>
    <row r="65525"/>
    <row r="65526"/>
  </sheetData>
  <mergeCells count="22">
    <mergeCell ref="C22:D22"/>
    <mergeCell ref="C25:D25"/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  <mergeCell ref="C26:D26"/>
    <mergeCell ref="C27:D27"/>
    <mergeCell ref="C30:D30"/>
    <mergeCell ref="D65514:E65514"/>
    <mergeCell ref="G65514:I65514"/>
    <mergeCell ref="B34:J34"/>
    <mergeCell ref="J32:J33"/>
    <mergeCell ref="H33:I33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GEORGE</cp:lastModifiedBy>
  <cp:lastPrinted>2014-11-06T19:26:25Z</cp:lastPrinted>
  <dcterms:created xsi:type="dcterms:W3CDTF">2014-10-29T19:02:05Z</dcterms:created>
  <dcterms:modified xsi:type="dcterms:W3CDTF">2020-06-03T19:05:48Z</dcterms:modified>
</cp:coreProperties>
</file>