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G:\OPINION POSITIVA A JUNIO 2023\17\CUENTA PUBLICA DESBLOQUEADA\"/>
    </mc:Choice>
  </mc:AlternateContent>
  <xr:revisionPtr revIDLastSave="0" documentId="8_{F9350566-1E04-442A-9FE3-4AA944EFF634}" xr6:coauthVersionLast="47" xr6:coauthVersionMax="47" xr10:uidLastSave="{00000000-0000-0000-0000-000000000000}"/>
  <workbookProtection workbookAlgorithmName="SHA-512" workbookHashValue="gCBvXF57FHmHZqG7opNW9dVsOWd1Y8bYiuTScoaxK0NRr4nHvi7k75fClNJArCgTSpuDkKV5q1ZQHocMOtczKg==" workbookSaltValue="KvXx2/sP9iTd0PDObIm6vw==" workbookSpinCount="100000" lockStructure="1"/>
  <bookViews>
    <workbookView xWindow="-120" yWindow="-120" windowWidth="24240" windowHeight="13140" xr2:uid="{00000000-000D-0000-FFFF-FFFF00000000}"/>
  </bookViews>
  <sheets>
    <sheet name="F7" sheetId="1" r:id="rId1"/>
  </sheets>
  <definedNames>
    <definedName name="Print_Area" localSheetId="0">'F7'!$A$1:$H$74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9" i="1" l="1"/>
  <c r="E69" i="1"/>
  <c r="H68" i="1"/>
  <c r="E68" i="1"/>
  <c r="H67" i="1"/>
  <c r="E67" i="1"/>
  <c r="G66" i="1"/>
  <c r="D66" i="1"/>
  <c r="C66" i="1"/>
  <c r="H65" i="1"/>
  <c r="E65" i="1"/>
  <c r="H64" i="1"/>
  <c r="E64" i="1"/>
  <c r="H63" i="1"/>
  <c r="E63" i="1"/>
  <c r="H62" i="1"/>
  <c r="E62" i="1"/>
  <c r="H61" i="1"/>
  <c r="E61" i="1"/>
  <c r="H60" i="1"/>
  <c r="E60" i="1"/>
  <c r="H59" i="1"/>
  <c r="E59" i="1"/>
  <c r="G58" i="1"/>
  <c r="F58" i="1"/>
  <c r="D58" i="1"/>
  <c r="C58" i="1"/>
  <c r="H57" i="1"/>
  <c r="E57" i="1"/>
  <c r="H56" i="1"/>
  <c r="E56" i="1"/>
  <c r="H55" i="1"/>
  <c r="E55" i="1"/>
  <c r="H54" i="1"/>
  <c r="E54" i="1"/>
  <c r="H53" i="1"/>
  <c r="E53" i="1"/>
  <c r="G52" i="1"/>
  <c r="F52" i="1"/>
  <c r="D52" i="1"/>
  <c r="C52" i="1"/>
  <c r="H51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E44" i="1"/>
  <c r="H43" i="1"/>
  <c r="E43" i="1"/>
  <c r="G42" i="1"/>
  <c r="F42" i="1"/>
  <c r="D42" i="1"/>
  <c r="C42" i="1"/>
  <c r="H41" i="1"/>
  <c r="E41" i="1"/>
  <c r="H40" i="1"/>
  <c r="E40" i="1"/>
  <c r="H39" i="1"/>
  <c r="E39" i="1"/>
  <c r="H38" i="1"/>
  <c r="E38" i="1"/>
  <c r="G37" i="1"/>
  <c r="F37" i="1"/>
  <c r="D37" i="1"/>
  <c r="C37" i="1"/>
  <c r="H36" i="1"/>
  <c r="E36" i="1"/>
  <c r="H35" i="1"/>
  <c r="E35" i="1"/>
  <c r="H34" i="1"/>
  <c r="E34" i="1"/>
  <c r="G33" i="1"/>
  <c r="F33" i="1"/>
  <c r="D33" i="1"/>
  <c r="C33" i="1"/>
  <c r="H32" i="1"/>
  <c r="E32" i="1"/>
  <c r="H31" i="1"/>
  <c r="E31" i="1"/>
  <c r="H30" i="1"/>
  <c r="E30" i="1"/>
  <c r="H29" i="1"/>
  <c r="E29" i="1"/>
  <c r="H28" i="1"/>
  <c r="E28" i="1"/>
  <c r="H27" i="1"/>
  <c r="E27" i="1"/>
  <c r="G26" i="1"/>
  <c r="F26" i="1"/>
  <c r="D26" i="1"/>
  <c r="C26" i="1"/>
  <c r="H25" i="1"/>
  <c r="E25" i="1"/>
  <c r="H24" i="1"/>
  <c r="E24" i="1"/>
  <c r="G23" i="1"/>
  <c r="D23" i="1"/>
  <c r="C23" i="1"/>
  <c r="H22" i="1"/>
  <c r="E22" i="1"/>
  <c r="H21" i="1"/>
  <c r="E21" i="1"/>
  <c r="H20" i="1"/>
  <c r="E20" i="1"/>
  <c r="H19" i="1"/>
  <c r="E19" i="1"/>
  <c r="H18" i="1"/>
  <c r="E18" i="1"/>
  <c r="G17" i="1"/>
  <c r="F17" i="1"/>
  <c r="D17" i="1"/>
  <c r="C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G7" i="1"/>
  <c r="F7" i="1"/>
  <c r="D7" i="1"/>
  <c r="C7" i="1"/>
  <c r="G70" i="1" l="1"/>
  <c r="E66" i="1"/>
  <c r="E52" i="1"/>
  <c r="E37" i="1"/>
  <c r="E26" i="1"/>
  <c r="E23" i="1"/>
  <c r="H58" i="1"/>
  <c r="H42" i="1"/>
  <c r="H37" i="1"/>
  <c r="H33" i="1"/>
  <c r="E33" i="1"/>
  <c r="H26" i="1"/>
  <c r="F23" i="1"/>
  <c r="C70" i="1"/>
  <c r="D70" i="1"/>
  <c r="H17" i="1"/>
  <c r="E42" i="1"/>
  <c r="E58" i="1"/>
  <c r="E17" i="1"/>
  <c r="H23" i="1"/>
  <c r="H52" i="1"/>
  <c r="H66" i="1"/>
  <c r="F66" i="1"/>
  <c r="E7" i="1"/>
  <c r="H7" i="1"/>
  <c r="H70" i="1" l="1"/>
  <c r="F70" i="1"/>
  <c r="E70" i="1"/>
</calcChain>
</file>

<file path=xl/sharedStrings.xml><?xml version="1.0" encoding="utf-8"?>
<sst xmlns="http://schemas.openxmlformats.org/spreadsheetml/2006/main" count="77" uniqueCount="74">
  <si>
    <t>ESTADO ANALÍTICO DE INGRESOS</t>
  </si>
  <si>
    <t>RUBRO DE INGRESOS</t>
  </si>
  <si>
    <t>INGRESO</t>
  </si>
  <si>
    <t>DIFERENCIA</t>
  </si>
  <si>
    <t>ESTIMADO</t>
  </si>
  <si>
    <t>AMPLIACIÓN Y REDUCCIÓN</t>
  </si>
  <si>
    <t>MODIFICADO</t>
  </si>
  <si>
    <t>DEVENGADO</t>
  </si>
  <si>
    <t>RECAUDADO</t>
  </si>
  <si>
    <t>Impuestos</t>
  </si>
  <si>
    <t>Impuestos sobre los ingresos</t>
  </si>
  <si>
    <t>Impuestos sobre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</si>
  <si>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</si>
  <si>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</si>
  <si>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</si>
  <si>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</si>
  <si>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</si>
  <si>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</si>
  <si>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 ley de ingresos vigente, causados en ejercicios fiscales anteriores pendientes de liquidar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</si>
  <si>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</si>
  <si>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</si>
  <si>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</si>
  <si>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</si>
  <si>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</si>
  <si>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</si>
  <si>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</si>
  <si>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</si>
  <si>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</si>
  <si>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</si>
  <si>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</si>
  <si>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 a los hidrocarburos (derogado)</t>
  </si>
  <si>
    <t>Derechos por prestación de servicios</t>
  </si>
  <si>
    <t>Otros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</si>
  <si>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</si>
  <si>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</si>
  <si>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</si>
  <si>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</si>
  <si>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</si>
  <si>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</si>
  <si>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</si>
  <si>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</si>
  <si>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</si>
  <si>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</si>
  <si>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</si>
  <si>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</si>
  <si>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y no financieros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</si>
  <si>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</si>
  <si>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</si>
  <si>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</si>
  <si>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</si>
  <si>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</si>
  <si>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</si>
  <si>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</si>
  <si>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</si>
  <si>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</si>
  <si>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</si>
  <si>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</si>
  <si>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</si>
  <si>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</si>
  <si>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</si>
  <si>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</si>
  <si>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</si>
  <si>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</si>
  <si>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</si>
  <si>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</si>
  <si>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</t>
  </si>
  <si>
    <t>Endeudamiento interno</t>
  </si>
  <si>
    <t>Endeudamiento externo</t>
  </si>
  <si>
    <t>Financiamiento interno</t>
  </si>
  <si>
    <t>TOTAL</t>
  </si>
  <si>
    <t>Ingresos Excedentes</t>
  </si>
  <si>
    <t>Bajo protesta de decir verdad declaramos que los estados financieros y sus notas, son razonablemente correctos y son responsabilidad del emisor.</t>
  </si>
  <si>
    <t>CUENTA PÚBLICA - MUNICIPIO IXTLAHUACÁN DEL RÍO</t>
  </si>
  <si>
    <t>DEL 1 DE ENERO AL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</si>
</sst>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name val="Calibri"/>
      <family val="2"/>
      <scheme val="minor"/>
    </font>
    <font>
      <sz val="2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 applyProtection="1">
      <protection hidden="1"/>
    </xf>
    <xf numFmtId="42" fontId="5" fillId="0" borderId="1" xfId="0" applyNumberFormat="1" applyFont="1" applyBorder="1" applyProtection="1">
      <protection hidden="1"/>
    </xf>
    <xf numFmtId="42" fontId="6" fillId="0" borderId="1" xfId="0" applyNumberFormat="1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0" fillId="0" borderId="3" xfId="0" applyBorder="1" applyProtection="1">
      <protection hidden="1"/>
    </xf>
    <xf numFmtId="4" fontId="8" fillId="0" borderId="3" xfId="1" applyNumberFormat="1" applyFont="1" applyFill="1" applyBorder="1" applyAlignment="1" applyProtection="1">
      <alignment horizontal="right" vertical="center"/>
      <protection hidden="1"/>
    </xf>
    <xf numFmtId="0" fontId="9" fillId="0" borderId="4" xfId="0" applyFont="1" applyBorder="1" applyProtection="1">
      <protection hidden="1"/>
    </xf>
    <xf numFmtId="0" fontId="10" fillId="0" borderId="5" xfId="0" applyFont="1" applyBorder="1" applyAlignment="1" applyProtection="1">
      <alignment vertical="center"/>
      <protection hidden="1"/>
    </xf>
    <xf numFmtId="4" fontId="0" fillId="0" borderId="5" xfId="0" applyNumberFormat="1" applyBorder="1" applyAlignment="1" applyProtection="1">
      <alignment horizontal="right" vertical="center" wrapText="1"/>
      <protection hidden="1"/>
    </xf>
    <xf numFmtId="4" fontId="9" fillId="0" borderId="3" xfId="1" applyNumberFormat="1" applyFont="1" applyFill="1" applyBorder="1" applyAlignment="1" applyProtection="1">
      <alignment horizontal="right" vertical="center"/>
      <protection hidden="1"/>
    </xf>
    <xf numFmtId="4" fontId="9" fillId="0" borderId="5" xfId="1" applyNumberFormat="1" applyFont="1" applyFill="1" applyBorder="1" applyAlignment="1" applyProtection="1">
      <alignment horizontal="right" vertical="center"/>
      <protection hidden="1"/>
    </xf>
    <xf numFmtId="0" fontId="9" fillId="0" borderId="0" xfId="0" applyFont="1" applyProtection="1">
      <protection hidden="1"/>
    </xf>
    <xf numFmtId="0" fontId="10" fillId="0" borderId="5" xfId="0" applyFont="1" applyBorder="1" applyAlignment="1" applyProtection="1">
      <alignment vertical="center" wrapText="1"/>
      <protection hidden="1"/>
    </xf>
    <xf numFmtId="0" fontId="0" fillId="0" borderId="5" xfId="0" applyBorder="1" applyProtection="1">
      <protection hidden="1"/>
    </xf>
    <xf numFmtId="4" fontId="8" fillId="0" borderId="5" xfId="1" applyNumberFormat="1" applyFont="1" applyFill="1" applyBorder="1" applyAlignment="1" applyProtection="1">
      <alignment horizontal="right" vertical="center"/>
      <protection hidden="1"/>
    </xf>
    <xf numFmtId="4" fontId="9" fillId="0" borderId="5" xfId="0" applyNumberFormat="1" applyFont="1" applyBorder="1" applyAlignment="1" applyProtection="1">
      <alignment horizontal="right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9" fillId="0" borderId="0" xfId="0" applyFont="1" applyAlignment="1" applyProtection="1">
      <alignment horizontal="right"/>
      <protection hidden="1"/>
    </xf>
    <xf numFmtId="0" fontId="0" fillId="0" borderId="5" xfId="0" applyBorder="1" applyAlignment="1" applyProtection="1">
      <alignment vertical="center"/>
      <protection hidden="1"/>
    </xf>
    <xf numFmtId="4" fontId="0" fillId="0" borderId="4" xfId="0" applyNumberFormat="1" applyBorder="1" applyAlignment="1" applyProtection="1">
      <alignment horizontal="right" vertical="center" wrapText="1"/>
      <protection hidden="1"/>
    </xf>
    <xf numFmtId="4" fontId="9" fillId="0" borderId="4" xfId="1" applyNumberFormat="1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8" fillId="0" borderId="3" xfId="0" applyFont="1" applyBorder="1" applyAlignment="1" applyProtection="1">
      <alignment horizontal="center"/>
      <protection hidden="1"/>
    </xf>
    <xf numFmtId="4" fontId="8" fillId="0" borderId="6" xfId="0" applyNumberFormat="1" applyFont="1" applyBorder="1" applyAlignment="1" applyProtection="1">
      <alignment horizontal="right" vertical="center"/>
      <protection hidden="1"/>
    </xf>
    <xf numFmtId="4" fontId="8" fillId="0" borderId="0" xfId="0" applyNumberFormat="1" applyFont="1" applyAlignment="1" applyProtection="1">
      <alignment horizontal="right" vertical="center"/>
      <protection hidden="1"/>
    </xf>
    <xf numFmtId="4" fontId="8" fillId="0" borderId="7" xfId="0" applyNumberFormat="1" applyFont="1" applyBorder="1" applyAlignment="1" applyProtection="1">
      <alignment horizontal="right"/>
      <protection hidden="1"/>
    </xf>
    <xf numFmtId="0" fontId="8" fillId="0" borderId="0" xfId="0" applyFont="1" applyProtection="1">
      <protection hidden="1"/>
    </xf>
    <xf numFmtId="42" fontId="8" fillId="0" borderId="0" xfId="0" applyNumberFormat="1" applyFont="1" applyProtection="1">
      <protection hidden="1"/>
    </xf>
    <xf numFmtId="42" fontId="9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left"/>
      <protection hidden="1"/>
    </xf>
    <xf numFmtId="42" fontId="5" fillId="0" borderId="0" xfId="0" applyNumberFormat="1" applyFo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42" fontId="12" fillId="0" borderId="0" xfId="0" applyNumberFormat="1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42" fontId="3" fillId="0" borderId="1" xfId="0" applyNumberFormat="1" applyFont="1" applyBorder="1" applyAlignment="1" applyProtection="1">
      <alignment horizontal="center"/>
      <protection hidden="1"/>
    </xf>
    <xf numFmtId="42" fontId="6" fillId="0" borderId="0" xfId="0" applyNumberFormat="1" applyFont="1" applyAlignment="1" applyProtection="1">
      <alignment horizontal="center" vertical="center" wrapText="1"/>
      <protection hidden="1"/>
    </xf>
    <xf numFmtId="42" fontId="6" fillId="0" borderId="1" xfId="0" applyNumberFormat="1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 applyProtection="1">
      <alignment horizontal="left" vertical="center" wrapText="1"/>
      <protection hidden="1"/>
    </xf>
    <xf numFmtId="4" fontId="8" fillId="0" borderId="2" xfId="0" applyNumberFormat="1" applyFont="1" applyBorder="1" applyAlignment="1" applyProtection="1">
      <alignment horizontal="right"/>
      <protection hidden="1"/>
    </xf>
    <xf numFmtId="4" fontId="8" fillId="0" borderId="8" xfId="0" applyNumberFormat="1" applyFont="1" applyBorder="1" applyAlignment="1" applyProtection="1">
      <alignment horizontal="right"/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6"/>
  <sheetViews>
    <sheetView showGridLines="0" tabSelected="1" workbookViewId="0">
      <selection activeCell="C13" sqref="C13"/>
    </sheetView>
  </sheetViews>
  <sheetFormatPr baseColWidth="10" defaultRowHeight="15.75" x14ac:dyDescent="0.25"/>
  <cols>
    <col min="1" max="1" width="1.140625" style="1" customWidth="1"/>
    <col min="2" max="2" width="94.85546875" style="1" customWidth="1"/>
    <col min="3" max="8" width="17.140625" style="31" customWidth="1"/>
  </cols>
  <sheetData>
    <row r="1" spans="1:8" ht="23.25" x14ac:dyDescent="0.35">
      <c r="A1" s="34" t="s">
        <v>72</v>
      </c>
      <c r="B1" s="34"/>
      <c r="C1" s="34"/>
      <c r="D1" s="34"/>
      <c r="E1" s="34"/>
      <c r="F1" s="34"/>
      <c r="G1" s="34"/>
      <c r="H1" s="34"/>
    </row>
    <row r="2" spans="1:8" ht="21" x14ac:dyDescent="0.35">
      <c r="A2" s="35" t="s">
        <v>0</v>
      </c>
      <c r="B2" s="35"/>
      <c r="C2" s="35"/>
      <c r="D2" s="35"/>
      <c r="E2" s="35"/>
      <c r="F2" s="35"/>
      <c r="G2" s="35"/>
      <c r="H2" s="35"/>
    </row>
    <row r="3" spans="1:8" ht="18.75" x14ac:dyDescent="0.3">
      <c r="A3" s="36" t="s">
        <v>73</v>
      </c>
      <c r="B3" s="36"/>
      <c r="C3" s="36"/>
      <c r="D3" s="36"/>
      <c r="E3" s="36"/>
      <c r="F3" s="36"/>
      <c r="G3" s="36"/>
      <c r="H3" s="36"/>
    </row>
    <row r="4" spans="1:8" x14ac:dyDescent="0.25">
      <c r="C4" s="2"/>
      <c r="D4" s="2"/>
      <c r="E4" s="2"/>
      <c r="F4" s="2"/>
      <c r="G4" s="2"/>
      <c r="H4" s="2"/>
    </row>
    <row r="5" spans="1:8" ht="21" x14ac:dyDescent="0.35">
      <c r="A5" s="37" t="s">
        <v>1</v>
      </c>
      <c r="B5" s="37"/>
      <c r="C5" s="39" t="s">
        <v>2</v>
      </c>
      <c r="D5" s="39"/>
      <c r="E5" s="39"/>
      <c r="F5" s="39"/>
      <c r="G5" s="39"/>
      <c r="H5" s="40" t="s">
        <v>3</v>
      </c>
    </row>
    <row r="6" spans="1:8" ht="31.5" x14ac:dyDescent="0.25">
      <c r="A6" s="38"/>
      <c r="B6" s="38"/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41"/>
    </row>
    <row r="7" spans="1:8" x14ac:dyDescent="0.25">
      <c r="A7" s="4" t="s">
        <v>9</v>
      </c>
      <c r="B7" s="5"/>
      <c r="C7" s="6">
        <f>SUM(C8:C16)</f>
        <v>8876470</v>
      </c>
      <c r="D7" s="6">
        <f>SUM(D8:D16)</f>
        <v>7000000</v>
      </c>
      <c r="E7" s="6">
        <f>C7+D7</f>
        <v>15876470</v>
      </c>
      <c r="F7" s="6">
        <f>SUM(F8:F16)</f>
        <v>6497607.4299999997</v>
      </c>
      <c r="G7" s="6">
        <f>SUM(G8:G16)</f>
        <v>6497607.4299999997</v>
      </c>
      <c r="H7" s="6">
        <f>G7-C7</f>
        <v>-2378862.5700000003</v>
      </c>
    </row>
    <row r="8" spans="1:8" ht="15" x14ac:dyDescent="0.25">
      <c r="A8" s="7"/>
      <c r="B8" s="8" t="s">
        <v>10</v>
      </c>
      <c r="C8" s="9">
        <v>5000</v>
      </c>
      <c r="D8" s="9">
        <v>0</v>
      </c>
      <c r="E8" s="10">
        <f t="shared" ref="E8:E69" si="0">C8+D8</f>
        <v>5000</v>
      </c>
      <c r="F8" s="11">
        <v>3516.45</v>
      </c>
      <c r="G8" s="9">
        <v>3516.45</v>
      </c>
      <c r="H8" s="11">
        <f t="shared" ref="H8:H69" si="1">G8-C8</f>
        <v>-1483.5500000000002</v>
      </c>
    </row>
    <row r="9" spans="1:8" ht="15" x14ac:dyDescent="0.25">
      <c r="A9" s="12"/>
      <c r="B9" s="8" t="s">
        <v>11</v>
      </c>
      <c r="C9" s="9">
        <v>8798470</v>
      </c>
      <c r="D9" s="9">
        <v>7000000</v>
      </c>
      <c r="E9" s="10">
        <f t="shared" si="0"/>
        <v>15798470</v>
      </c>
      <c r="F9" s="11">
        <v>6372979.96</v>
      </c>
      <c r="G9" s="9">
        <v>6372979.96</v>
      </c>
      <c r="H9" s="11">
        <f t="shared" si="1"/>
        <v>-2425490.04</v>
      </c>
    </row>
    <row r="10" spans="1:8" ht="15" x14ac:dyDescent="0.25">
      <c r="A10" s="12"/>
      <c r="B10" s="8" t="s">
        <v>12</v>
      </c>
      <c r="C10" s="9">
        <v>0</v>
      </c>
      <c r="D10" s="9">
        <v>0</v>
      </c>
      <c r="E10" s="10">
        <f t="shared" si="0"/>
        <v>0</v>
      </c>
      <c r="F10" s="11">
        <v>0</v>
      </c>
      <c r="G10" s="9">
        <v>0</v>
      </c>
      <c r="H10" s="11">
        <f t="shared" si="1"/>
        <v>0</v>
      </c>
    </row>
    <row r="11" spans="1:8" ht="15" x14ac:dyDescent="0.25">
      <c r="A11" s="12"/>
      <c r="B11" s="8" t="s">
        <v>13</v>
      </c>
      <c r="C11" s="9">
        <v>0</v>
      </c>
      <c r="D11" s="9">
        <v>0</v>
      </c>
      <c r="E11" s="10">
        <f t="shared" si="0"/>
        <v>0</v>
      </c>
      <c r="F11" s="11">
        <v>0</v>
      </c>
      <c r="G11" s="9">
        <v>0</v>
      </c>
      <c r="H11" s="11">
        <f t="shared" si="1"/>
        <v>0</v>
      </c>
    </row>
    <row r="12" spans="1:8" ht="15" x14ac:dyDescent="0.25">
      <c r="A12" s="12"/>
      <c r="B12" s="8" t="s">
        <v>14</v>
      </c>
      <c r="C12" s="9">
        <v>0</v>
      </c>
      <c r="D12" s="9">
        <v>0</v>
      </c>
      <c r="E12" s="10">
        <f t="shared" si="0"/>
        <v>0</v>
      </c>
      <c r="F12" s="11">
        <v>0</v>
      </c>
      <c r="G12" s="9">
        <v>0</v>
      </c>
      <c r="H12" s="11">
        <f t="shared" si="1"/>
        <v>0</v>
      </c>
    </row>
    <row r="13" spans="1:8" ht="15" x14ac:dyDescent="0.25">
      <c r="A13" s="12"/>
      <c r="B13" s="8" t="s">
        <v>15</v>
      </c>
      <c r="C13" s="9">
        <v>0</v>
      </c>
      <c r="D13" s="9">
        <v>0</v>
      </c>
      <c r="E13" s="10">
        <f t="shared" si="0"/>
        <v>0</v>
      </c>
      <c r="F13" s="11">
        <v>0</v>
      </c>
      <c r="G13" s="9">
        <v>0</v>
      </c>
      <c r="H13" s="11">
        <f t="shared" si="1"/>
        <v>0</v>
      </c>
    </row>
    <row r="14" spans="1:8" ht="15" x14ac:dyDescent="0.25">
      <c r="A14" s="12"/>
      <c r="B14" s="8" t="s">
        <v>16</v>
      </c>
      <c r="C14" s="9">
        <v>73000</v>
      </c>
      <c r="D14" s="9">
        <v>0</v>
      </c>
      <c r="E14" s="10">
        <f t="shared" si="0"/>
        <v>73000</v>
      </c>
      <c r="F14" s="11">
        <v>121111.02</v>
      </c>
      <c r="G14" s="9">
        <v>121111.02</v>
      </c>
      <c r="H14" s="11">
        <f t="shared" si="1"/>
        <v>48111.020000000004</v>
      </c>
    </row>
    <row r="15" spans="1:8" ht="15" x14ac:dyDescent="0.25">
      <c r="A15" s="12"/>
      <c r="B15" s="8" t="s">
        <v>17</v>
      </c>
      <c r="C15" s="9">
        <v>0</v>
      </c>
      <c r="D15" s="9">
        <v>0</v>
      </c>
      <c r="E15" s="10">
        <f t="shared" si="0"/>
        <v>0</v>
      </c>
      <c r="F15" s="11">
        <v>0</v>
      </c>
      <c r="G15" s="9">
        <v>0</v>
      </c>
      <c r="H15" s="11">
        <f t="shared" si="1"/>
        <v>0</v>
      </c>
    </row>
    <row r="16" spans="1:8" ht="30" x14ac:dyDescent="0.25">
      <c r="A16" s="12"/>
      <c r="B16" s="13" t="s">
        <v>18</v>
      </c>
      <c r="C16" s="9">
        <v>0</v>
      </c>
      <c r="D16" s="9">
        <v>0</v>
      </c>
      <c r="E16" s="10">
        <f t="shared" si="0"/>
        <v>0</v>
      </c>
      <c r="F16" s="11">
        <v>0</v>
      </c>
      <c r="G16" s="9">
        <v>0</v>
      </c>
      <c r="H16" s="11">
        <f t="shared" si="1"/>
        <v>0</v>
      </c>
    </row>
    <row r="17" spans="1:8" x14ac:dyDescent="0.25">
      <c r="A17" s="4" t="s">
        <v>19</v>
      </c>
      <c r="B17" s="14"/>
      <c r="C17" s="15">
        <f>SUM(C18:C22)</f>
        <v>0</v>
      </c>
      <c r="D17" s="15">
        <f>SUM(D18:D22)</f>
        <v>0</v>
      </c>
      <c r="E17" s="6">
        <f t="shared" si="0"/>
        <v>0</v>
      </c>
      <c r="F17" s="15">
        <f>SUM(F18:F22)</f>
        <v>0</v>
      </c>
      <c r="G17" s="15">
        <f t="shared" ref="G17" si="2">SUM(G18:G22)</f>
        <v>0</v>
      </c>
      <c r="H17" s="15">
        <f t="shared" si="1"/>
        <v>0</v>
      </c>
    </row>
    <row r="18" spans="1:8" ht="15" x14ac:dyDescent="0.25">
      <c r="A18" s="7"/>
      <c r="B18" s="8" t="s">
        <v>20</v>
      </c>
      <c r="C18" s="16">
        <v>0</v>
      </c>
      <c r="D18" s="9">
        <v>0</v>
      </c>
      <c r="E18" s="10">
        <f t="shared" si="0"/>
        <v>0</v>
      </c>
      <c r="F18" s="11">
        <v>0</v>
      </c>
      <c r="G18" s="9">
        <v>0</v>
      </c>
      <c r="H18" s="11">
        <f t="shared" si="1"/>
        <v>0</v>
      </c>
    </row>
    <row r="19" spans="1:8" ht="15" x14ac:dyDescent="0.25">
      <c r="A19" s="12"/>
      <c r="B19" s="8" t="s">
        <v>21</v>
      </c>
      <c r="C19" s="16">
        <v>0</v>
      </c>
      <c r="D19" s="9">
        <v>0</v>
      </c>
      <c r="E19" s="10">
        <f t="shared" si="0"/>
        <v>0</v>
      </c>
      <c r="F19" s="11">
        <v>0</v>
      </c>
      <c r="G19" s="9">
        <v>0</v>
      </c>
      <c r="H19" s="11">
        <f t="shared" si="1"/>
        <v>0</v>
      </c>
    </row>
    <row r="20" spans="1:8" ht="15" x14ac:dyDescent="0.25">
      <c r="A20" s="12"/>
      <c r="B20" s="8" t="s">
        <v>22</v>
      </c>
      <c r="C20" s="16">
        <v>0</v>
      </c>
      <c r="D20" s="9">
        <v>0</v>
      </c>
      <c r="E20" s="10">
        <f t="shared" si="0"/>
        <v>0</v>
      </c>
      <c r="F20" s="11">
        <v>0</v>
      </c>
      <c r="G20" s="9">
        <v>0</v>
      </c>
      <c r="H20" s="11">
        <f t="shared" si="1"/>
        <v>0</v>
      </c>
    </row>
    <row r="21" spans="1:8" ht="15" x14ac:dyDescent="0.25">
      <c r="A21" s="12"/>
      <c r="B21" s="8" t="s">
        <v>23</v>
      </c>
      <c r="C21" s="16">
        <v>0</v>
      </c>
      <c r="D21" s="9">
        <v>0</v>
      </c>
      <c r="E21" s="10">
        <f t="shared" si="0"/>
        <v>0</v>
      </c>
      <c r="F21" s="11">
        <v>0</v>
      </c>
      <c r="G21" s="9">
        <v>0</v>
      </c>
      <c r="H21" s="11">
        <f t="shared" si="1"/>
        <v>0</v>
      </c>
    </row>
    <row r="22" spans="1:8" ht="15" x14ac:dyDescent="0.25">
      <c r="A22" s="12"/>
      <c r="B22" s="8" t="s">
        <v>24</v>
      </c>
      <c r="C22" s="16">
        <v>0</v>
      </c>
      <c r="D22" s="9">
        <v>0</v>
      </c>
      <c r="E22" s="10">
        <f t="shared" si="0"/>
        <v>0</v>
      </c>
      <c r="F22" s="11">
        <v>0</v>
      </c>
      <c r="G22" s="9">
        <v>0</v>
      </c>
      <c r="H22" s="11">
        <f t="shared" si="1"/>
        <v>0</v>
      </c>
    </row>
    <row r="23" spans="1:8" x14ac:dyDescent="0.25">
      <c r="A23" s="4" t="s">
        <v>25</v>
      </c>
      <c r="B23" s="14"/>
      <c r="C23" s="15">
        <f>SUM(C24:C25)</f>
        <v>1080000</v>
      </c>
      <c r="D23" s="15">
        <f>SUM(D24:D25)</f>
        <v>0</v>
      </c>
      <c r="E23" s="6">
        <f t="shared" si="0"/>
        <v>1080000</v>
      </c>
      <c r="F23" s="15">
        <f>SUM(F24:F25)</f>
        <v>595444.4</v>
      </c>
      <c r="G23" s="15">
        <f>SUM(G24:G25)</f>
        <v>595444.4</v>
      </c>
      <c r="H23" s="15">
        <f t="shared" si="1"/>
        <v>-484555.6</v>
      </c>
    </row>
    <row r="24" spans="1:8" ht="15" x14ac:dyDescent="0.25">
      <c r="A24" s="7"/>
      <c r="B24" s="8" t="s">
        <v>26</v>
      </c>
      <c r="C24" s="16">
        <v>1080000</v>
      </c>
      <c r="D24" s="9">
        <v>0</v>
      </c>
      <c r="E24" s="10">
        <f t="shared" si="0"/>
        <v>1080000</v>
      </c>
      <c r="F24" s="11">
        <v>595444.4</v>
      </c>
      <c r="G24" s="9">
        <v>595444.4</v>
      </c>
      <c r="H24" s="11">
        <f t="shared" si="1"/>
        <v>-484555.6</v>
      </c>
    </row>
    <row r="25" spans="1:8" ht="30" x14ac:dyDescent="0.25">
      <c r="A25" s="12"/>
      <c r="B25" s="13" t="s">
        <v>27</v>
      </c>
      <c r="C25" s="16">
        <v>0</v>
      </c>
      <c r="D25" s="9">
        <v>0</v>
      </c>
      <c r="E25" s="10">
        <f t="shared" si="0"/>
        <v>0</v>
      </c>
      <c r="F25" s="11">
        <v>0</v>
      </c>
      <c r="G25" s="9">
        <v>0</v>
      </c>
      <c r="H25" s="11">
        <f t="shared" si="1"/>
        <v>0</v>
      </c>
    </row>
    <row r="26" spans="1:8" x14ac:dyDescent="0.25">
      <c r="A26" s="4" t="s">
        <v>28</v>
      </c>
      <c r="B26" s="14"/>
      <c r="C26" s="15">
        <f>SUM(C27:C32)</f>
        <v>13501430</v>
      </c>
      <c r="D26" s="15">
        <f>SUM(D27:D32)</f>
        <v>7401954</v>
      </c>
      <c r="E26" s="6">
        <f t="shared" si="0"/>
        <v>20903384</v>
      </c>
      <c r="F26" s="15">
        <f>SUM(F27:F32)</f>
        <v>15029900.020000001</v>
      </c>
      <c r="G26" s="15">
        <f t="shared" ref="G26" si="3">SUM(G27:G32)</f>
        <v>15029900.020000001</v>
      </c>
      <c r="H26" s="15">
        <f t="shared" si="1"/>
        <v>1528470.0200000014</v>
      </c>
    </row>
    <row r="27" spans="1:8" ht="15" x14ac:dyDescent="0.25">
      <c r="A27" s="7"/>
      <c r="B27" s="13" t="s">
        <v>29</v>
      </c>
      <c r="C27" s="16">
        <v>1324800</v>
      </c>
      <c r="D27" s="9">
        <v>0</v>
      </c>
      <c r="E27" s="10">
        <f t="shared" si="0"/>
        <v>1324800</v>
      </c>
      <c r="F27" s="11">
        <v>1932611.47</v>
      </c>
      <c r="G27" s="9">
        <v>1932611.47</v>
      </c>
      <c r="H27" s="11">
        <f t="shared" si="1"/>
        <v>607811.47</v>
      </c>
    </row>
    <row r="28" spans="1:8" ht="15" x14ac:dyDescent="0.25">
      <c r="A28" s="12"/>
      <c r="B28" s="13" t="s">
        <v>30</v>
      </c>
      <c r="C28" s="16">
        <v>0</v>
      </c>
      <c r="D28" s="9">
        <v>0</v>
      </c>
      <c r="E28" s="10">
        <f t="shared" si="0"/>
        <v>0</v>
      </c>
      <c r="F28" s="11">
        <v>0</v>
      </c>
      <c r="G28" s="9">
        <v>0</v>
      </c>
      <c r="H28" s="11">
        <f t="shared" si="1"/>
        <v>0</v>
      </c>
    </row>
    <row r="29" spans="1:8" ht="15" x14ac:dyDescent="0.25">
      <c r="A29" s="12"/>
      <c r="B29" s="13" t="s">
        <v>31</v>
      </c>
      <c r="C29" s="16">
        <v>12073500</v>
      </c>
      <c r="D29" s="9">
        <v>7401954</v>
      </c>
      <c r="E29" s="10">
        <f t="shared" si="0"/>
        <v>19475454</v>
      </c>
      <c r="F29" s="11">
        <v>12914712.16</v>
      </c>
      <c r="G29" s="9">
        <v>12914712.16</v>
      </c>
      <c r="H29" s="11">
        <f t="shared" si="1"/>
        <v>841212.16000000015</v>
      </c>
    </row>
    <row r="30" spans="1:8" ht="15" x14ac:dyDescent="0.25">
      <c r="A30" s="12"/>
      <c r="B30" s="13" t="s">
        <v>32</v>
      </c>
      <c r="C30" s="16">
        <v>2730</v>
      </c>
      <c r="D30" s="9">
        <v>0</v>
      </c>
      <c r="E30" s="10">
        <f t="shared" si="0"/>
        <v>2730</v>
      </c>
      <c r="F30" s="11">
        <v>6418</v>
      </c>
      <c r="G30" s="9">
        <v>6418</v>
      </c>
      <c r="H30" s="11">
        <f t="shared" si="1"/>
        <v>3688</v>
      </c>
    </row>
    <row r="31" spans="1:8" ht="15" x14ac:dyDescent="0.25">
      <c r="A31" s="12"/>
      <c r="B31" s="13" t="s">
        <v>16</v>
      </c>
      <c r="C31" s="16">
        <v>100400</v>
      </c>
      <c r="D31" s="9">
        <v>0</v>
      </c>
      <c r="E31" s="10">
        <f t="shared" si="0"/>
        <v>100400</v>
      </c>
      <c r="F31" s="11">
        <v>176158.39</v>
      </c>
      <c r="G31" s="9">
        <v>176158.39</v>
      </c>
      <c r="H31" s="11">
        <f t="shared" si="1"/>
        <v>75758.390000000014</v>
      </c>
    </row>
    <row r="32" spans="1:8" ht="30" x14ac:dyDescent="0.25">
      <c r="A32" s="12"/>
      <c r="B32" s="13" t="s">
        <v>33</v>
      </c>
      <c r="C32" s="16">
        <v>0</v>
      </c>
      <c r="D32" s="9">
        <v>0</v>
      </c>
      <c r="E32" s="10">
        <f t="shared" si="0"/>
        <v>0</v>
      </c>
      <c r="F32" s="11">
        <v>0</v>
      </c>
      <c r="G32" s="9">
        <v>0</v>
      </c>
      <c r="H32" s="11">
        <f t="shared" si="1"/>
        <v>0</v>
      </c>
    </row>
    <row r="33" spans="1:8" x14ac:dyDescent="0.25">
      <c r="A33" s="4" t="s">
        <v>34</v>
      </c>
      <c r="B33" s="14"/>
      <c r="C33" s="15">
        <f>SUM(C34:C36)</f>
        <v>240000</v>
      </c>
      <c r="D33" s="15">
        <f>SUM(D34:D36)</f>
        <v>84000</v>
      </c>
      <c r="E33" s="6">
        <f t="shared" si="0"/>
        <v>324000</v>
      </c>
      <c r="F33" s="15">
        <f>SUM(F34:F36)</f>
        <v>312727.87</v>
      </c>
      <c r="G33" s="15">
        <f t="shared" ref="G33" si="4">SUM(G34:G36)</f>
        <v>312727.87</v>
      </c>
      <c r="H33" s="15">
        <f t="shared" si="1"/>
        <v>72727.87</v>
      </c>
    </row>
    <row r="34" spans="1:8" ht="15" x14ac:dyDescent="0.25">
      <c r="A34" s="7"/>
      <c r="B34" s="8" t="s">
        <v>34</v>
      </c>
      <c r="C34" s="16">
        <v>240000</v>
      </c>
      <c r="D34" s="9">
        <v>84000</v>
      </c>
      <c r="E34" s="10">
        <f t="shared" si="0"/>
        <v>324000</v>
      </c>
      <c r="F34" s="11">
        <v>312727.87</v>
      </c>
      <c r="G34" s="9">
        <v>312727.87</v>
      </c>
      <c r="H34" s="11">
        <f t="shared" si="1"/>
        <v>72727.87</v>
      </c>
    </row>
    <row r="35" spans="1:8" ht="15" x14ac:dyDescent="0.25">
      <c r="A35" s="17"/>
      <c r="B35" s="8" t="s">
        <v>35</v>
      </c>
      <c r="C35" s="16">
        <v>0</v>
      </c>
      <c r="D35" s="9">
        <v>0</v>
      </c>
      <c r="E35" s="10">
        <f t="shared" si="0"/>
        <v>0</v>
      </c>
      <c r="F35" s="11">
        <v>0</v>
      </c>
      <c r="G35" s="9">
        <v>0</v>
      </c>
      <c r="H35" s="11">
        <f t="shared" si="1"/>
        <v>0</v>
      </c>
    </row>
    <row r="36" spans="1:8" ht="30" x14ac:dyDescent="0.25">
      <c r="A36" s="17"/>
      <c r="B36" s="13" t="s">
        <v>36</v>
      </c>
      <c r="C36" s="16">
        <v>0</v>
      </c>
      <c r="D36" s="9">
        <v>0</v>
      </c>
      <c r="E36" s="10">
        <f t="shared" si="0"/>
        <v>0</v>
      </c>
      <c r="F36" s="11">
        <v>0</v>
      </c>
      <c r="G36" s="9">
        <v>0</v>
      </c>
      <c r="H36" s="11">
        <f t="shared" si="1"/>
        <v>0</v>
      </c>
    </row>
    <row r="37" spans="1:8" x14ac:dyDescent="0.25">
      <c r="A37" s="4" t="s">
        <v>37</v>
      </c>
      <c r="B37" s="14"/>
      <c r="C37" s="15">
        <f>SUM(C38:C41)</f>
        <v>510500</v>
      </c>
      <c r="D37" s="15">
        <f>SUM(D38:D41)</f>
        <v>-84000</v>
      </c>
      <c r="E37" s="6">
        <f t="shared" si="0"/>
        <v>426500</v>
      </c>
      <c r="F37" s="15">
        <f>SUM(F38:F41)</f>
        <v>716085.91</v>
      </c>
      <c r="G37" s="15">
        <f t="shared" ref="G37" si="5">SUM(G38:G41)</f>
        <v>716085.91</v>
      </c>
      <c r="H37" s="15">
        <f t="shared" si="1"/>
        <v>205585.91000000003</v>
      </c>
    </row>
    <row r="38" spans="1:8" ht="15" x14ac:dyDescent="0.25">
      <c r="A38" s="7"/>
      <c r="B38" s="8" t="s">
        <v>37</v>
      </c>
      <c r="C38" s="16">
        <v>510500</v>
      </c>
      <c r="D38" s="9">
        <v>-84000</v>
      </c>
      <c r="E38" s="10">
        <f t="shared" si="0"/>
        <v>426500</v>
      </c>
      <c r="F38" s="11">
        <v>716085.91</v>
      </c>
      <c r="G38" s="9">
        <v>716085.91</v>
      </c>
      <c r="H38" s="11">
        <f t="shared" si="1"/>
        <v>205585.91000000003</v>
      </c>
    </row>
    <row r="39" spans="1:8" ht="15" x14ac:dyDescent="0.25">
      <c r="A39" s="17"/>
      <c r="B39" s="8" t="s">
        <v>38</v>
      </c>
      <c r="C39" s="16">
        <v>0</v>
      </c>
      <c r="D39" s="9">
        <v>0</v>
      </c>
      <c r="E39" s="10">
        <f t="shared" si="0"/>
        <v>0</v>
      </c>
      <c r="F39" s="11">
        <v>0</v>
      </c>
      <c r="G39" s="9">
        <v>0</v>
      </c>
      <c r="H39" s="11">
        <f t="shared" si="1"/>
        <v>0</v>
      </c>
    </row>
    <row r="40" spans="1:8" ht="15" x14ac:dyDescent="0.25">
      <c r="A40" s="17"/>
      <c r="B40" s="8" t="s">
        <v>39</v>
      </c>
      <c r="C40" s="16">
        <v>0</v>
      </c>
      <c r="D40" s="9">
        <v>0</v>
      </c>
      <c r="E40" s="10">
        <f t="shared" si="0"/>
        <v>0</v>
      </c>
      <c r="F40" s="11">
        <v>0</v>
      </c>
      <c r="G40" s="9">
        <v>0</v>
      </c>
      <c r="H40" s="11">
        <f t="shared" si="1"/>
        <v>0</v>
      </c>
    </row>
    <row r="41" spans="1:8" ht="30" x14ac:dyDescent="0.25">
      <c r="A41" s="17"/>
      <c r="B41" s="13" t="s">
        <v>40</v>
      </c>
      <c r="C41" s="16">
        <v>0</v>
      </c>
      <c r="D41" s="9">
        <v>0</v>
      </c>
      <c r="E41" s="10">
        <f t="shared" si="0"/>
        <v>0</v>
      </c>
      <c r="F41" s="11">
        <v>0</v>
      </c>
      <c r="G41" s="9">
        <v>0</v>
      </c>
      <c r="H41" s="11">
        <f t="shared" si="1"/>
        <v>0</v>
      </c>
    </row>
    <row r="42" spans="1:8" x14ac:dyDescent="0.25">
      <c r="A42" s="4" t="s">
        <v>41</v>
      </c>
      <c r="B42" s="14"/>
      <c r="C42" s="15">
        <f>SUM(C43:C51)</f>
        <v>0</v>
      </c>
      <c r="D42" s="15">
        <f>SUM(D43:D51)</f>
        <v>0</v>
      </c>
      <c r="E42" s="6">
        <f t="shared" si="0"/>
        <v>0</v>
      </c>
      <c r="F42" s="15">
        <f>SUM(F43:F51)</f>
        <v>0</v>
      </c>
      <c r="G42" s="15">
        <f t="shared" ref="G42" si="6">SUM(G43:G51)</f>
        <v>0</v>
      </c>
      <c r="H42" s="15">
        <f t="shared" si="1"/>
        <v>0</v>
      </c>
    </row>
    <row r="43" spans="1:8" ht="15" x14ac:dyDescent="0.25">
      <c r="A43" s="7"/>
      <c r="B43" s="13" t="s">
        <v>42</v>
      </c>
      <c r="C43" s="16">
        <v>0</v>
      </c>
      <c r="D43" s="9">
        <v>0</v>
      </c>
      <c r="E43" s="10">
        <f t="shared" si="0"/>
        <v>0</v>
      </c>
      <c r="F43" s="11">
        <v>0</v>
      </c>
      <c r="G43" s="9">
        <v>0</v>
      </c>
      <c r="H43" s="11">
        <f t="shared" si="1"/>
        <v>0</v>
      </c>
    </row>
    <row r="44" spans="1:8" ht="15" x14ac:dyDescent="0.25">
      <c r="A44" s="18"/>
      <c r="B44" s="13" t="s">
        <v>43</v>
      </c>
      <c r="C44" s="16">
        <v>0</v>
      </c>
      <c r="D44" s="9">
        <v>0</v>
      </c>
      <c r="E44" s="10">
        <f t="shared" si="0"/>
        <v>0</v>
      </c>
      <c r="F44" s="11">
        <v>0</v>
      </c>
      <c r="G44" s="9">
        <v>0</v>
      </c>
      <c r="H44" s="11">
        <f t="shared" si="1"/>
        <v>0</v>
      </c>
    </row>
    <row r="45" spans="1:8" ht="30" x14ac:dyDescent="0.25">
      <c r="A45" s="18"/>
      <c r="B45" s="13" t="s">
        <v>44</v>
      </c>
      <c r="C45" s="16">
        <v>0</v>
      </c>
      <c r="D45" s="9">
        <v>0</v>
      </c>
      <c r="E45" s="10">
        <f t="shared" si="0"/>
        <v>0</v>
      </c>
      <c r="F45" s="11">
        <v>0</v>
      </c>
      <c r="G45" s="9">
        <v>0</v>
      </c>
      <c r="H45" s="11">
        <f t="shared" si="1"/>
        <v>0</v>
      </c>
    </row>
    <row r="46" spans="1:8" ht="30" x14ac:dyDescent="0.25">
      <c r="A46" s="18"/>
      <c r="B46" s="13" t="s">
        <v>45</v>
      </c>
      <c r="C46" s="16">
        <v>0</v>
      </c>
      <c r="D46" s="9">
        <v>0</v>
      </c>
      <c r="E46" s="10">
        <f t="shared" si="0"/>
        <v>0</v>
      </c>
      <c r="F46" s="11">
        <v>0</v>
      </c>
      <c r="G46" s="9">
        <v>0</v>
      </c>
      <c r="H46" s="11">
        <f t="shared" si="1"/>
        <v>0</v>
      </c>
    </row>
    <row r="47" spans="1:8" ht="30" x14ac:dyDescent="0.25">
      <c r="A47" s="18"/>
      <c r="B47" s="13" t="s">
        <v>46</v>
      </c>
      <c r="C47" s="16">
        <v>0</v>
      </c>
      <c r="D47" s="9">
        <v>0</v>
      </c>
      <c r="E47" s="10">
        <f t="shared" si="0"/>
        <v>0</v>
      </c>
      <c r="F47" s="11">
        <v>0</v>
      </c>
      <c r="G47" s="9">
        <v>0</v>
      </c>
      <c r="H47" s="11">
        <f t="shared" si="1"/>
        <v>0</v>
      </c>
    </row>
    <row r="48" spans="1:8" ht="30" x14ac:dyDescent="0.25">
      <c r="A48" s="18"/>
      <c r="B48" s="13" t="s">
        <v>47</v>
      </c>
      <c r="C48" s="16">
        <v>0</v>
      </c>
      <c r="D48" s="9">
        <v>0</v>
      </c>
      <c r="E48" s="10">
        <f t="shared" si="0"/>
        <v>0</v>
      </c>
      <c r="F48" s="11">
        <v>0</v>
      </c>
      <c r="G48" s="9">
        <v>0</v>
      </c>
      <c r="H48" s="11">
        <f t="shared" si="1"/>
        <v>0</v>
      </c>
    </row>
    <row r="49" spans="1:8" ht="30" x14ac:dyDescent="0.25">
      <c r="A49" s="18"/>
      <c r="B49" s="13" t="s">
        <v>48</v>
      </c>
      <c r="C49" s="16">
        <v>0</v>
      </c>
      <c r="D49" s="9">
        <v>0</v>
      </c>
      <c r="E49" s="10">
        <f t="shared" si="0"/>
        <v>0</v>
      </c>
      <c r="F49" s="11">
        <v>0</v>
      </c>
      <c r="G49" s="9">
        <v>0</v>
      </c>
      <c r="H49" s="11">
        <f t="shared" si="1"/>
        <v>0</v>
      </c>
    </row>
    <row r="50" spans="1:8" ht="30" x14ac:dyDescent="0.25">
      <c r="A50" s="18"/>
      <c r="B50" s="13" t="s">
        <v>49</v>
      </c>
      <c r="C50" s="16">
        <v>0</v>
      </c>
      <c r="D50" s="9">
        <v>0</v>
      </c>
      <c r="E50" s="10">
        <f t="shared" si="0"/>
        <v>0</v>
      </c>
      <c r="F50" s="11">
        <v>0</v>
      </c>
      <c r="G50" s="9">
        <v>0</v>
      </c>
      <c r="H50" s="11">
        <f t="shared" si="1"/>
        <v>0</v>
      </c>
    </row>
    <row r="51" spans="1:8" ht="15" x14ac:dyDescent="0.25">
      <c r="A51" s="18"/>
      <c r="B51" s="13" t="s">
        <v>50</v>
      </c>
      <c r="C51" s="16">
        <v>0</v>
      </c>
      <c r="D51" s="9">
        <v>0</v>
      </c>
      <c r="E51" s="10">
        <f t="shared" si="0"/>
        <v>0</v>
      </c>
      <c r="F51" s="11">
        <v>0</v>
      </c>
      <c r="G51" s="9">
        <v>0</v>
      </c>
      <c r="H51" s="11">
        <f t="shared" si="1"/>
        <v>0</v>
      </c>
    </row>
    <row r="52" spans="1:8" x14ac:dyDescent="0.25">
      <c r="A52" s="42" t="s">
        <v>51</v>
      </c>
      <c r="B52" s="43"/>
      <c r="C52" s="15">
        <f>SUM(C53:C57)</f>
        <v>84670897</v>
      </c>
      <c r="D52" s="15">
        <f>SUM(D53:D57)</f>
        <v>24682421</v>
      </c>
      <c r="E52" s="6">
        <f t="shared" si="0"/>
        <v>109353318</v>
      </c>
      <c r="F52" s="15">
        <f>SUM(F53:F57)</f>
        <v>92849331.00999999</v>
      </c>
      <c r="G52" s="15">
        <f t="shared" ref="G52" si="7">SUM(G53:G57)</f>
        <v>92849331.00999999</v>
      </c>
      <c r="H52" s="15">
        <f t="shared" si="1"/>
        <v>8178434.0099999905</v>
      </c>
    </row>
    <row r="53" spans="1:8" ht="15" x14ac:dyDescent="0.25">
      <c r="A53" s="7"/>
      <c r="B53" s="8" t="s">
        <v>52</v>
      </c>
      <c r="C53" s="16">
        <v>56756677</v>
      </c>
      <c r="D53" s="9">
        <v>-54701</v>
      </c>
      <c r="E53" s="10">
        <f t="shared" si="0"/>
        <v>56701976</v>
      </c>
      <c r="F53" s="11">
        <v>55023393.920000002</v>
      </c>
      <c r="G53" s="9">
        <v>55023393.920000002</v>
      </c>
      <c r="H53" s="11">
        <f t="shared" si="1"/>
        <v>-1733283.0799999982</v>
      </c>
    </row>
    <row r="54" spans="1:8" ht="15" x14ac:dyDescent="0.25">
      <c r="A54" s="18"/>
      <c r="B54" s="8" t="s">
        <v>53</v>
      </c>
      <c r="C54" s="16">
        <v>24571480</v>
      </c>
      <c r="D54" s="9">
        <v>2099676</v>
      </c>
      <c r="E54" s="10">
        <f t="shared" si="0"/>
        <v>26671156</v>
      </c>
      <c r="F54" s="11">
        <v>26671164.879999999</v>
      </c>
      <c r="G54" s="9">
        <v>26671164.879999999</v>
      </c>
      <c r="H54" s="11">
        <f t="shared" si="1"/>
        <v>2099684.879999999</v>
      </c>
    </row>
    <row r="55" spans="1:8" ht="15" x14ac:dyDescent="0.25">
      <c r="A55" s="18"/>
      <c r="B55" s="8" t="s">
        <v>54</v>
      </c>
      <c r="C55" s="16">
        <v>2093740</v>
      </c>
      <c r="D55" s="9">
        <v>22299446</v>
      </c>
      <c r="E55" s="10">
        <f t="shared" si="0"/>
        <v>24393186</v>
      </c>
      <c r="F55" s="11">
        <v>9388233</v>
      </c>
      <c r="G55" s="9">
        <v>9388233</v>
      </c>
      <c r="H55" s="11">
        <f t="shared" si="1"/>
        <v>7294493</v>
      </c>
    </row>
    <row r="56" spans="1:8" ht="15" x14ac:dyDescent="0.25">
      <c r="A56" s="18"/>
      <c r="B56" s="8" t="s">
        <v>55</v>
      </c>
      <c r="C56" s="16">
        <v>1249000</v>
      </c>
      <c r="D56" s="9">
        <v>338000</v>
      </c>
      <c r="E56" s="10">
        <f t="shared" si="0"/>
        <v>1587000</v>
      </c>
      <c r="F56" s="11">
        <v>1766539.21</v>
      </c>
      <c r="G56" s="9">
        <v>1766539.21</v>
      </c>
      <c r="H56" s="11">
        <f t="shared" si="1"/>
        <v>517539.20999999996</v>
      </c>
    </row>
    <row r="57" spans="1:8" ht="15" x14ac:dyDescent="0.25">
      <c r="A57" s="18"/>
      <c r="B57" s="8" t="s">
        <v>56</v>
      </c>
      <c r="C57" s="16">
        <v>0</v>
      </c>
      <c r="D57" s="9">
        <v>0</v>
      </c>
      <c r="E57" s="10">
        <f t="shared" si="0"/>
        <v>0</v>
      </c>
      <c r="F57" s="11">
        <v>0</v>
      </c>
      <c r="G57" s="9">
        <v>0</v>
      </c>
      <c r="H57" s="11">
        <f t="shared" si="1"/>
        <v>0</v>
      </c>
    </row>
    <row r="58" spans="1:8" x14ac:dyDescent="0.25">
      <c r="A58" s="4" t="s">
        <v>57</v>
      </c>
      <c r="B58" s="14"/>
      <c r="C58" s="15">
        <f>SUM(C59:C65)</f>
        <v>0</v>
      </c>
      <c r="D58" s="15">
        <f>SUM(D59:D65)</f>
        <v>0</v>
      </c>
      <c r="E58" s="6">
        <f t="shared" si="0"/>
        <v>0</v>
      </c>
      <c r="F58" s="15">
        <f>SUM(F59:F65)</f>
        <v>0</v>
      </c>
      <c r="G58" s="15">
        <f>SUM(G59:G65)</f>
        <v>0</v>
      </c>
      <c r="H58" s="15">
        <f t="shared" si="1"/>
        <v>0</v>
      </c>
    </row>
    <row r="59" spans="1:8" ht="15" x14ac:dyDescent="0.25">
      <c r="A59" s="7"/>
      <c r="B59" s="8" t="s">
        <v>58</v>
      </c>
      <c r="C59" s="16">
        <v>0</v>
      </c>
      <c r="D59" s="9">
        <v>0</v>
      </c>
      <c r="E59" s="10">
        <f t="shared" si="0"/>
        <v>0</v>
      </c>
      <c r="F59" s="11">
        <v>0</v>
      </c>
      <c r="G59" s="9">
        <v>0</v>
      </c>
      <c r="H59" s="11">
        <f t="shared" si="1"/>
        <v>0</v>
      </c>
    </row>
    <row r="60" spans="1:8" ht="15" x14ac:dyDescent="0.25">
      <c r="A60" s="18"/>
      <c r="B60" s="8" t="s">
        <v>59</v>
      </c>
      <c r="C60" s="16">
        <v>0</v>
      </c>
      <c r="D60" s="16">
        <v>0</v>
      </c>
      <c r="E60" s="10">
        <f t="shared" si="0"/>
        <v>0</v>
      </c>
      <c r="F60" s="11">
        <v>0</v>
      </c>
      <c r="G60" s="16">
        <v>0</v>
      </c>
      <c r="H60" s="11">
        <f t="shared" si="1"/>
        <v>0</v>
      </c>
    </row>
    <row r="61" spans="1:8" ht="15" x14ac:dyDescent="0.25">
      <c r="A61" s="18"/>
      <c r="B61" s="8" t="s">
        <v>60</v>
      </c>
      <c r="C61" s="16">
        <v>0</v>
      </c>
      <c r="D61" s="9">
        <v>0</v>
      </c>
      <c r="E61" s="10">
        <f t="shared" si="0"/>
        <v>0</v>
      </c>
      <c r="F61" s="11">
        <v>0</v>
      </c>
      <c r="G61" s="9">
        <v>0</v>
      </c>
      <c r="H61" s="11">
        <f t="shared" si="1"/>
        <v>0</v>
      </c>
    </row>
    <row r="62" spans="1:8" ht="15" x14ac:dyDescent="0.25">
      <c r="A62" s="18"/>
      <c r="B62" s="8" t="s">
        <v>61</v>
      </c>
      <c r="C62" s="16">
        <v>0</v>
      </c>
      <c r="D62" s="16">
        <v>0</v>
      </c>
      <c r="E62" s="10">
        <f t="shared" si="0"/>
        <v>0</v>
      </c>
      <c r="F62" s="11">
        <v>0</v>
      </c>
      <c r="G62" s="16">
        <v>0</v>
      </c>
      <c r="H62" s="11">
        <f t="shared" si="1"/>
        <v>0</v>
      </c>
    </row>
    <row r="63" spans="1:8" ht="15" x14ac:dyDescent="0.25">
      <c r="A63" s="18"/>
      <c r="B63" s="8" t="s">
        <v>62</v>
      </c>
      <c r="C63" s="16">
        <v>0</v>
      </c>
      <c r="D63" s="16">
        <v>0</v>
      </c>
      <c r="E63" s="10">
        <f t="shared" si="0"/>
        <v>0</v>
      </c>
      <c r="F63" s="11">
        <v>0</v>
      </c>
      <c r="G63" s="16">
        <v>0</v>
      </c>
      <c r="H63" s="11">
        <f t="shared" si="1"/>
        <v>0</v>
      </c>
    </row>
    <row r="64" spans="1:8" ht="15" x14ac:dyDescent="0.25">
      <c r="A64" s="18"/>
      <c r="B64" s="8" t="s">
        <v>63</v>
      </c>
      <c r="C64" s="16">
        <v>0</v>
      </c>
      <c r="D64" s="16">
        <v>0</v>
      </c>
      <c r="E64" s="10">
        <f t="shared" si="0"/>
        <v>0</v>
      </c>
      <c r="F64" s="11">
        <v>0</v>
      </c>
      <c r="G64" s="16">
        <v>0</v>
      </c>
      <c r="H64" s="11">
        <f t="shared" si="1"/>
        <v>0</v>
      </c>
    </row>
    <row r="65" spans="1:8" ht="15" x14ac:dyDescent="0.25">
      <c r="A65" s="18"/>
      <c r="B65" s="13" t="s">
        <v>64</v>
      </c>
      <c r="C65" s="16">
        <v>0</v>
      </c>
      <c r="D65" s="16">
        <v>0</v>
      </c>
      <c r="E65" s="10">
        <f t="shared" si="0"/>
        <v>0</v>
      </c>
      <c r="F65" s="11">
        <v>0</v>
      </c>
      <c r="G65" s="16">
        <v>0</v>
      </c>
      <c r="H65" s="11">
        <f t="shared" si="1"/>
        <v>0</v>
      </c>
    </row>
    <row r="66" spans="1:8" x14ac:dyDescent="0.25">
      <c r="A66" s="4" t="s">
        <v>65</v>
      </c>
      <c r="B66" s="14"/>
      <c r="C66" s="15">
        <f>SUM(C67:C69)</f>
        <v>0</v>
      </c>
      <c r="D66" s="15">
        <f>SUM(D67:D69)</f>
        <v>0</v>
      </c>
      <c r="E66" s="6">
        <f t="shared" si="0"/>
        <v>0</v>
      </c>
      <c r="F66" s="15">
        <f>SUM(F67:F69)</f>
        <v>0</v>
      </c>
      <c r="G66" s="15">
        <f t="shared" ref="G66" si="8">SUM(G67:G69)</f>
        <v>0</v>
      </c>
      <c r="H66" s="15">
        <f t="shared" si="1"/>
        <v>0</v>
      </c>
    </row>
    <row r="67" spans="1:8" ht="15" x14ac:dyDescent="0.25">
      <c r="A67" s="7"/>
      <c r="B67" s="19" t="s">
        <v>66</v>
      </c>
      <c r="C67" s="9">
        <v>0</v>
      </c>
      <c r="D67" s="16">
        <v>0</v>
      </c>
      <c r="E67" s="10">
        <f t="shared" si="0"/>
        <v>0</v>
      </c>
      <c r="F67" s="11">
        <v>0</v>
      </c>
      <c r="G67" s="9">
        <v>0</v>
      </c>
      <c r="H67" s="11">
        <f t="shared" si="1"/>
        <v>0</v>
      </c>
    </row>
    <row r="68" spans="1:8" ht="15" x14ac:dyDescent="0.25">
      <c r="A68" s="17"/>
      <c r="B68" s="19" t="s">
        <v>67</v>
      </c>
      <c r="C68" s="16">
        <v>0</v>
      </c>
      <c r="D68" s="16">
        <v>0</v>
      </c>
      <c r="E68" s="10">
        <f t="shared" si="0"/>
        <v>0</v>
      </c>
      <c r="F68" s="11">
        <v>0</v>
      </c>
      <c r="G68" s="16">
        <v>0</v>
      </c>
      <c r="H68" s="11">
        <f t="shared" si="1"/>
        <v>0</v>
      </c>
    </row>
    <row r="69" spans="1:8" ht="15" x14ac:dyDescent="0.25">
      <c r="A69" s="17"/>
      <c r="B69" s="19" t="s">
        <v>68</v>
      </c>
      <c r="C69" s="20">
        <v>0</v>
      </c>
      <c r="D69" s="16">
        <v>0</v>
      </c>
      <c r="E69" s="10">
        <f t="shared" si="0"/>
        <v>0</v>
      </c>
      <c r="F69" s="21">
        <v>0</v>
      </c>
      <c r="G69" s="20">
        <v>0</v>
      </c>
      <c r="H69" s="21">
        <f t="shared" si="1"/>
        <v>0</v>
      </c>
    </row>
    <row r="70" spans="1:8" thickBot="1" x14ac:dyDescent="0.3">
      <c r="A70" s="22"/>
      <c r="B70" s="23" t="s">
        <v>69</v>
      </c>
      <c r="C70" s="24">
        <f>SUM(C7+C17+C23+C26+C33+C37+C52+C58+C66+C42)</f>
        <v>108879297</v>
      </c>
      <c r="D70" s="24">
        <f>SUM(D7+D17+D23+D26+D33+D37+D52+D58+D66+D42)</f>
        <v>39084375</v>
      </c>
      <c r="E70" s="24">
        <f t="shared" ref="E70" si="9">C70+D70</f>
        <v>147963672</v>
      </c>
      <c r="F70" s="24">
        <f>SUM(F7+F17+F23+F26+F33+F37+F52+F58+F66+F42)</f>
        <v>116001096.63999999</v>
      </c>
      <c r="G70" s="24">
        <f t="shared" ref="G70" si="10">SUM(G7+G17+G23+G26+G33+G37+G52+G58+G66+G42)</f>
        <v>116001096.63999999</v>
      </c>
      <c r="H70" s="44">
        <f>IF(C70&gt;G70,0,(G70-C70))</f>
        <v>7121799.6399999857</v>
      </c>
    </row>
    <row r="71" spans="1:8" ht="16.5" thickTop="1" thickBot="1" x14ac:dyDescent="0.3">
      <c r="A71" s="17"/>
      <c r="B71" s="17"/>
      <c r="C71" s="25"/>
      <c r="D71" s="25"/>
      <c r="E71" s="25"/>
      <c r="F71" s="25"/>
      <c r="G71" s="26" t="s">
        <v>70</v>
      </c>
      <c r="H71" s="45"/>
    </row>
    <row r="72" spans="1:8" thickTop="1" x14ac:dyDescent="0.25">
      <c r="A72" s="27"/>
      <c r="B72" s="17"/>
      <c r="C72" s="28"/>
      <c r="D72" s="28"/>
      <c r="E72" s="28"/>
      <c r="F72" s="28"/>
      <c r="G72" s="28"/>
      <c r="H72" s="29"/>
    </row>
    <row r="73" spans="1:8" ht="18.75" x14ac:dyDescent="0.3">
      <c r="A73" s="30" t="s">
        <v>71</v>
      </c>
    </row>
    <row r="74" spans="1:8" x14ac:dyDescent="0.25">
      <c r="A74" s="32"/>
    </row>
    <row r="75" spans="1:8" ht="36" x14ac:dyDescent="0.25">
      <c r="D75" s="33"/>
      <c r="E75" s="33"/>
      <c r="F75" s="33"/>
      <c r="G75" s="33"/>
      <c r="H75" s="33"/>
    </row>
    <row r="76" spans="1:8" ht="36" x14ac:dyDescent="0.25">
      <c r="D76" s="33"/>
      <c r="E76" s="33"/>
      <c r="F76" s="33"/>
      <c r="G76" s="33"/>
      <c r="H76" s="33"/>
    </row>
  </sheetData>
  <sheetProtection algorithmName="SHA-512" hashValue="HDJUzVRMG8zV7i7Y1Opax+ibuzJV/qCCRXYcTM8m74D0MKZeuYmwU18aJIfMRpdNYSby48RQfpUx5xugmM2/5A==" saltValue="cL5H2k+QxgbN1cKzhDL9lw==" spinCount="100000"/>
  <mergeCells count="8">
    <mergeCell ref="A52:B52"/>
    <mergeCell ref="H70:H71"/>
    <mergeCell ref="A1:H1"/>
    <mergeCell ref="A2:H2"/>
    <mergeCell ref="A3:H3"/>
    <mergeCell ref="A5:B6"/>
    <mergeCell ref="C5:G5"/>
    <mergeCell ref="H5:H6"/>
  </mergeCells>
  <dataValidations count="1">
    <dataValidation type="decimal" allowBlank="1" showInputMessage="1" showErrorMessage="1" sqref="C67 C65599:D65599 C131135:D131135 C196671:D196671 C262207:D262207 C327743:D327743 C393279:D393279 C458815:D458815 C524351:D524351 C589887:D589887 C655423:D655423 C720959:D720959 C786495:D786495 C852031:D852031 C917567:D917567 C983103:D983103 C65543:D65546 C131079:D131082 C196615:D196618 C262151:D262154 C327687:D327690 C393223:D393226 C458759:D458762 C524295:D524298 C589831:D589834 C655367:D655370 C720903:D720906 C786439:D786442 C851975:D851978 C917511:D917514 C983047:D983050 F65543:G65546 F131079:G131082 F196615:G196618 F262151:G262154 F327687:G327690 F393223:G393226 F458759:G458762 F524295:G524298 F589831:G589834 F655367:G655370 F720903:G720906 F786439:G786442 F851975:G851978 F917511:G917514 F983047:G983050 C69 F65538:G65540 F131074:G131076 F196610:G196612 F262146:G262148 F327682:G327684 F393218:G393220 F458754:G458756 F524290:G524292 F589826:G589828 F655362:G655364 F720898:G720900 F786434:G786436 F851970:G851972 F917506:G917508 F983042:G983044 C8:D16 C65554:D65555 C131090:D131091 C196626:D196627 C262162:D262163 C327698:D327699 C393234:D393235 C458770:D458771 C524306:D524307 C589842:D589843 C655378:D655379 C720914:D720915 C786450:D786451 C851986:D851987 C917522:D917523 C983058:D983059 F65554:G65555 F131090:G131091 F196626:G196627 F262162:G262163 F327698:G327699 F393234:G393235 F458770:G458771 F524306:G524307 F589842:G589843 F655378:G655379 F720914:G720915 F786450:G786451 F851986:G851987 F917522:G917523 F983058:G983059 C65538:D65540 C131074:D131076 C196610:D196612 C262146:D262148 C327682:D327684 C393218:D393220 C458754:D458756 C524290:D524292 C589826:D589828 C655362:D655364 C720898:D720900 C786434:D786436 C851970:D851972 C917506:D917508 C983042:D983044 C65559:D65562 C131095:D131098 C196631:D196634 C262167:D262170 C327703:D327706 C393239:D393242 C458775:D458778 C524311:D524314 C589847:D589850 C655383:D655386 C720919:D720922 C786455:D786458 C851991:D851994 C917527:D917530 C983063:D983066 G34:G36 F65559:G65562 F131095:G131098 F196631:G196634 F262167:G262170 F327703:G327706 F393239:G393242 F458775:G458778 F524311:G524314 F589847:G589850 F655383:G655386 F720919:G720922 F786455:G786458 F851991:G851994 F917527:G917530 F983063:G983066 C65566:D65566 C131102:D131102 C196638:D196638 C262174:D262174 C327710:D327710 C393246:D393246 C458782:D458782 C524318:D524318 C589854:D589854 C655390:D655390 C720926:D720926 C786462:D786462 C851998:D851998 C917534:D917534 C983070:D983070 D27:D32 C65568:D65571 C131104:D131107 C196640:D196643 C262176:D262179 C327712:D327715 C393248:D393251 C458784:D458787 C524320:D524323 C589856:D589859 C655392:D655395 C720928:D720931 C786464:D786467 C852000:D852003 C917536:D917539 C983072:D983075 F65568:G65571 F131104:G131107 F196640:G196643 F262176:G262179 F327712:G327715 F393248:G393251 F458784:G458787 F524320:G524323 F589856:G589859 F655392:G655395 F720928:G720931 F786464:G786467 F852000:G852003 F917536:G917539 F983072:G983075 D34:D36 C65573:D65581 C131109:D131117 C196645:D196653 C262181:D262189 C327717:D327725 C393253:D393261 C458789:D458797 C524325:D524333 C589861:D589869 C655397:D655405 C720933:D720941 C786469:D786477 C852005:D852013 C917541:D917549 C983077:D983085 G38:G41 F65573:G65581 F131109:G131117 F196645:G196653 F262181:G262189 F327717:G327725 F393253:G393261 F458789:G458797 F524325:G524333 F589861:G589869 F655397:G655405 F720933:G720941 F786469:G786477 F852005:G852013 F917541:G917549 F983077:G983085 D38:D41 C65583:D65587 C131119:D131123 C196655:D196659 C262191:D262195 C327727:D327731 C393263:D393267 C458799:D458803 C524335:D524339 C589871:D589875 C655407:D655411 C720943:D720947 C786479:D786483 C852015:D852019 C917551:D917555 C983087:D983091 G24:G25 F65583:G65587 F131119:G131123 F196655:G196659 F262191:G262195 F327727:G327731 F393263:G393267 F458799:G458803 F524335:G524339 F589871:G589875 F655407:G655411 F720943:G720947 F786479:G786483 F852015:G852019 F917551:G917555 F983087:G983091 F65566:G65566 F131102:G131102 F196638:G196638 F262174:G262174 F327710:G327710 F393246:G393246 F458782:G458782 F524318:G524318 F589854:G589854 F655390:G655390 F720926:G720926 F786462:G786462 F851998:G851998 F917534:G917534 F983070:G983070 D59 C65595:D65595 C131131:D131131 C196667:D196667 C262203:D262203 C327739:D327739 C393275:D393275 C458811:D458811 C524347:D524347 C589883:D589883 C655419:D655419 C720955:D720955 C786491:D786491 C852027:D852027 C917563:D917563 C983099:D983099 G18:G22 F65595:G65595 F131131:G131131 F196667:G196667 F262203:G262203 F327739:G327739 F393275:G393275 F458811:G458811 F524347:G524347 F589883:G589883 F655419:G655419 F720955:G720955 F786491:G786491 F852027:G852027 F917563:G917563 F983099:G983099 D18:D22 C65557:D65557 C131093:D131093 C196629:D196629 C262165:D262165 C327701:D327701 C393237:D393237 C458773:D458773 C524309:D524309 C589845:D589845 C655381:D655381 C720917:D720917 C786453:D786453 C851989:D851989 C917525:D917525 C983061:D983061 G59 F65557:G65557 F131093:G131093 F196629:G196629 F262165:G262165 F327701:G327701 F393237:G393237 F458773:G458773 F524309:G524309 F589845:G589845 F655381:G655381 F720917:G720917 F786453:G786453 F851989:G851989 F917525:G917525 F983061:G983061 D24:D25 C65564:D65564 C131100:D131100 C196636:D196636 C262172:D262172 C327708:D327708 C393244:D393244 C458780:D458780 C524316:D524316 C589852:D589852 C655388:D655388 C720924:D720924 C786460:D786460 C851996:D851996 C917532:D917532 C983068:D983068 F65564:G65564 F131100:G131100 F196636:G196636 F262172:G262172 F327708:G327708 F393244:G393244 F458780:G458780 F524316:G524316 F589852:G589852 F655388:G655388 F720924:G720924 F786460:G786460 F851996:G851996 F917532:G917532 F983068:G983068 D61 C65589:D65589 C131125:D131125 C196661:D196661 C262197:D262197 C327733:D327733 C393269:D393269 C458805:D458805 C524341:D524341 C589877:D589877 C655413:D655413 C720949:D720949 C786485:D786485 C852021:D852021 C917557:D917557 C983093:D983093 G61 F65589:G65589 F131125:G131125 F196661:G196661 F262197:G262197 F327733:G327733 F393269:G393269 F458805:G458805 F524341:G524341 F589877:G589877 F655413:G655413 F720949:G720949 F786485:G786485 F852021:G852021 F917557:G917557 F983093:G983093 D53:D57 C65591:D65591 C131127:D131127 C196663:D196663 C262199:D262199 C327735:D327735 C393271:D393271 C458807:D458807 C524343:D524343 C589879:D589879 C655415:D655415 C720951:D720951 C786487:D786487 C852023:D852023 C917559:D917559 C983095:D983095 G43:G51 F65591:G65591 F131127:G131127 F196663:G196663 F262199:G262199 F327735:G327735 F393271:G393271 F458807:G458807 F524343:G524343 F589879:G589879 F655415:G655415 F720951:G720951 F786487:G786487 F852023:G852023 F917559:G917559 F983095:G983095 D43:D51 C65593:D65593 C131129:D131129 C196665:D196665 C262201:D262201 C327737:D327737 C393273:D393273 C458809:D458809 C524345:D524345 C589881:D589881 C655417:D655417 C720953:D720953 C786489:D786489 C852025:D852025 C917561:D917561 C983097:D983097 G67 F65593:G65593 F131129:G131129 F196665:G196665 F262201:G262201 F327737:G327737 F393273:G393273 F458809:G458809 F524345:G524345 F589881:G589881 F655417:G655417 F720953:G720953 F786489:G786489 F852025:G852025 F917561:G917561 F983097:G983097 C65597:D65597 C131133:D131133 C196669:D196669 C262205:D262205 C327741:D327741 C393277:D393277 C458813:D458813 C524349:D524349 C589885:D589885 C655421:D655421 C720957:D720957 C786493:D786493 C852029:D852029 C917565:D917565 C983101:D983101 G69 F65597:G65597 F131133:G131133 F196669:G196669 F262205:G262205 F327741:G327741 F393277:G393277 F458813:G458813 F524349:G524349 F589885:G589885 F655421:G655421 F720957:G720957 F786493:G786493 F852029:G852029 F917565:G917565 F983101:G983101 G27:G32 F65599:G65599 F131135:G131135 F196671:G196671 F262207:G262207 F327743:G327743 F393279:G393279 F458815:G458815 F524351:G524351 F589887:G589887 F655423:G655423 F720959:G720959 F786495:G786495 F852031:G852031 F917567:G917567 F983103:G983103 G53:G57 G8:G16" xr:uid="{00000000-0002-0000-0000-000000000000}">
      <formula1>-20000000000</formula1>
      <formula2>20000000000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48" orientation="portrait" horizontalDpi="1200" verticalDpi="1200" r:id="rId1"/>
  <headerFooter>
    <oddFooter>&amp;R&amp;"-,Negrita Cursiva"Formato F7 - Estado Analítico de Ingresos&amp;"-,Normal"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F7</vt:lpstr>
      <vt:lpstr>'F7'!Print_Area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Tesorera</cp:lastModifiedBy>
  <cp:lastPrinted>2023-07-11T14:35:37Z</cp:lastPrinted>
  <dcterms:created xsi:type="dcterms:W3CDTF">2020-06-29T16:40:33Z</dcterms:created>
  <dcterms:modified xsi:type="dcterms:W3CDTF">2023-08-22T18:03:58Z</dcterms:modified>
</cp:coreProperties>
</file>