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EVAC 2023\"/>
    </mc:Choice>
  </mc:AlternateContent>
  <xr:revisionPtr revIDLastSave="0" documentId="13_ncr:1_{8C70D8F5-B483-4547-B49D-C9338C93CEE4}" xr6:coauthVersionLast="47" xr6:coauthVersionMax="47" xr10:uidLastSave="{00000000-0000-0000-0000-000000000000}"/>
  <bookViews>
    <workbookView xWindow="-120" yWindow="-120" windowWidth="24240" windowHeight="13140" xr2:uid="{4BD1AC42-FC00-4A06-99E0-AEFB34FB8565}"/>
  </bookViews>
  <sheets>
    <sheet name="Hoja1" sheetId="1" r:id="rId1"/>
  </sheets>
  <definedNames>
    <definedName name="_xlnm._FilterDatabase" localSheetId="0" hidden="1">Hoja1!$A$10:$H$75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2" i="1" l="1"/>
  <c r="E72" i="1"/>
  <c r="H71" i="1"/>
  <c r="E71" i="1"/>
  <c r="H70" i="1"/>
  <c r="E70" i="1"/>
  <c r="G69" i="1"/>
  <c r="F69" i="1"/>
  <c r="D69" i="1"/>
  <c r="C69" i="1"/>
  <c r="E69" i="1" s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E62" i="1"/>
  <c r="G61" i="1"/>
  <c r="F61" i="1"/>
  <c r="D61" i="1"/>
  <c r="C61" i="1"/>
  <c r="H60" i="1"/>
  <c r="E60" i="1"/>
  <c r="H59" i="1"/>
  <c r="E59" i="1"/>
  <c r="H58" i="1"/>
  <c r="H57" i="1"/>
  <c r="E57" i="1"/>
  <c r="H56" i="1"/>
  <c r="E56" i="1"/>
  <c r="G55" i="1"/>
  <c r="F55" i="1"/>
  <c r="D55" i="1"/>
  <c r="C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G45" i="1"/>
  <c r="F45" i="1"/>
  <c r="D45" i="1"/>
  <c r="C45" i="1"/>
  <c r="H44" i="1"/>
  <c r="E44" i="1"/>
  <c r="H43" i="1"/>
  <c r="E43" i="1"/>
  <c r="H42" i="1"/>
  <c r="E42" i="1"/>
  <c r="H41" i="1"/>
  <c r="E41" i="1"/>
  <c r="G40" i="1"/>
  <c r="F40" i="1"/>
  <c r="D40" i="1"/>
  <c r="C40" i="1"/>
  <c r="H39" i="1"/>
  <c r="E39" i="1"/>
  <c r="H38" i="1"/>
  <c r="E38" i="1"/>
  <c r="H37" i="1"/>
  <c r="G36" i="1"/>
  <c r="F36" i="1"/>
  <c r="D36" i="1"/>
  <c r="C36" i="1"/>
  <c r="H35" i="1"/>
  <c r="E35" i="1"/>
  <c r="H34" i="1"/>
  <c r="E34" i="1"/>
  <c r="H33" i="1"/>
  <c r="H32" i="1"/>
  <c r="E32" i="1"/>
  <c r="H31" i="1"/>
  <c r="E31" i="1"/>
  <c r="H30" i="1"/>
  <c r="E30" i="1"/>
  <c r="G29" i="1"/>
  <c r="F29" i="1"/>
  <c r="D29" i="1"/>
  <c r="C29" i="1"/>
  <c r="H28" i="1"/>
  <c r="E28" i="1"/>
  <c r="H27" i="1"/>
  <c r="E27" i="1"/>
  <c r="G26" i="1"/>
  <c r="F26" i="1"/>
  <c r="D26" i="1"/>
  <c r="C26" i="1"/>
  <c r="H25" i="1"/>
  <c r="E25" i="1"/>
  <c r="H24" i="1"/>
  <c r="E24" i="1"/>
  <c r="H23" i="1"/>
  <c r="E23" i="1"/>
  <c r="H22" i="1"/>
  <c r="E22" i="1"/>
  <c r="H21" i="1"/>
  <c r="E21" i="1"/>
  <c r="G20" i="1"/>
  <c r="F20" i="1"/>
  <c r="D20" i="1"/>
  <c r="C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G10" i="1"/>
  <c r="F10" i="1"/>
  <c r="C10" i="1"/>
  <c r="E20" i="1" l="1"/>
  <c r="H61" i="1"/>
  <c r="H69" i="1"/>
  <c r="H45" i="1"/>
  <c r="E61" i="1"/>
  <c r="E45" i="1"/>
  <c r="H36" i="1"/>
  <c r="E26" i="1"/>
  <c r="E36" i="1"/>
  <c r="E55" i="1"/>
  <c r="H55" i="1"/>
  <c r="C74" i="1"/>
  <c r="H29" i="1"/>
  <c r="E29" i="1"/>
  <c r="D74" i="1"/>
  <c r="H10" i="1"/>
  <c r="F74" i="1"/>
  <c r="H40" i="1"/>
  <c r="E10" i="1"/>
  <c r="G74" i="1"/>
  <c r="E40" i="1"/>
  <c r="H20" i="1"/>
  <c r="H26" i="1"/>
  <c r="H74" i="1" l="1"/>
  <c r="E74" i="1"/>
</calcChain>
</file>

<file path=xl/sharedStrings.xml><?xml version="1.0" encoding="utf-8"?>
<sst xmlns="http://schemas.openxmlformats.org/spreadsheetml/2006/main" count="90" uniqueCount="89">
  <si>
    <t>CUENTA PÚBLICA MUNICIPIO IXTLAHUACÁN DEL RÍO</t>
  </si>
  <si>
    <t>ESTADO ANALÍTICO DE INGRESOS</t>
  </si>
  <si>
    <t>Rubro del Ingreso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</si>
  <si>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</si>
  <si>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</si>
  <si>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</si>
  <si>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</si>
  <si>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</si>
  <si>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</si>
  <si>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</si>
  <si>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3= (1+2)</t>
  </si>
  <si>
    <t>6= (5-1)</t>
  </si>
  <si>
    <t>I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</si>
  <si>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</si>
  <si>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</si>
  <si>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</si>
  <si>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</si>
  <si>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</si>
  <si>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</si>
  <si>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</si>
  <si>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</si>
  <si>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</si>
  <si>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</si>
  <si>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II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</si>
  <si>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</si>
  <si>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</si>
  <si>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</si>
  <si>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</si>
  <si>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</si>
  <si>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</si>
  <si>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III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</si>
  <si>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</si>
  <si>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</si>
  <si>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</si>
  <si>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IV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</si>
  <si>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</si>
  <si>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</si>
  <si>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</si>
  <si>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</si>
  <si>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</si>
  <si>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</si>
  <si>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V</t>
  </si>
  <si>
    <t>PRODUCTOS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</si>
  <si>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</si>
  <si>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</si>
  <si>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</si>
  <si>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VI</t>
  </si>
  <si>
    <t>APROVECHAMIENTOS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</si>
  <si>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</si>
  <si>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</si>
  <si>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</si>
  <si>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</si>
  <si>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VII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</si>
  <si>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</si>
  <si>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</si>
  <si>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</si>
  <si>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</si>
  <si>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</si>
  <si>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</si>
  <si>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</si>
  <si>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</si>
  <si>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</si>
  <si>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</si>
  <si>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VIII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</si>
  <si>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</si>
  <si>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</si>
  <si>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</si>
  <si>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</si>
  <si>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</si>
  <si>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Distitntos de Aportaciones</t>
  </si>
  <si>
    <t>IX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</si>
  <si>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</si>
  <si>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</si>
  <si>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</si>
  <si>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</si>
  <si>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</si>
  <si>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</si>
  <si>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</si>
  <si>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</si>
  <si>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X</t>
  </si>
  <si>
    <t>INGRESOS DERIVADOS DE FINANCIAMIENTO</t>
  </si>
  <si>
    <t>Edeudamiento Interno</t>
  </si>
  <si>
    <t>Edeudamiento Externo</t>
  </si>
  <si>
    <t>Financiamiento Interno</t>
  </si>
  <si>
    <t>TOTAL</t>
  </si>
  <si>
    <t>Ingresos Excedentes</t>
  </si>
  <si>
    <t>LCP LUZ BELEN HERNANDEZ SUAREZ</t>
  </si>
  <si>
    <t>ENCARGADA DE LA HACIENDA PUBLICA MUNICIPAL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</si>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</sst>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  <numFmt numFmtId="165" formatCode="_-[$$-80A]* #,##0.00_-;\-[$$-80A]* #,##0.00_-;_-[$$-80A]* &quot;-&quot;??_-;_-@_-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2" fontId="4" fillId="0" borderId="0" xfId="0" applyNumberFormat="1" applyFont="1"/>
    <xf numFmtId="42" fontId="5" fillId="2" borderId="9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42" fontId="6" fillId="2" borderId="9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42" fontId="2" fillId="3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5" xfId="0" applyFont="1" applyFill="1" applyBorder="1"/>
    <xf numFmtId="165" fontId="5" fillId="4" borderId="9" xfId="0" applyNumberFormat="1" applyFont="1" applyFill="1" applyBorder="1" applyAlignment="1">
      <alignment horizontal="left" shrinkToFit="1"/>
    </xf>
    <xf numFmtId="0" fontId="7" fillId="0" borderId="0" xfId="0" applyFont="1"/>
    <xf numFmtId="0" fontId="8" fillId="0" borderId="10" xfId="0" applyFont="1" applyBorder="1"/>
    <xf numFmtId="0" fontId="8" fillId="0" borderId="5" xfId="0" applyFont="1" applyBorder="1"/>
    <xf numFmtId="165" fontId="8" fillId="0" borderId="9" xfId="1" applyNumberFormat="1" applyFont="1" applyBorder="1" applyAlignment="1">
      <alignment horizontal="left" shrinkToFit="1"/>
    </xf>
    <xf numFmtId="165" fontId="8" fillId="0" borderId="9" xfId="0" applyNumberFormat="1" applyFont="1" applyBorder="1" applyAlignment="1">
      <alignment horizontal="left" shrinkToFit="1"/>
    </xf>
    <xf numFmtId="0" fontId="8" fillId="0" borderId="13" xfId="0" applyFont="1" applyBorder="1"/>
    <xf numFmtId="165" fontId="8" fillId="0" borderId="9" xfId="1" applyNumberFormat="1" applyFont="1" applyFill="1" applyBorder="1" applyAlignment="1">
      <alignment horizontal="left" shrinkToFit="1"/>
    </xf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/>
    <xf numFmtId="0" fontId="8" fillId="0" borderId="6" xfId="0" applyFont="1" applyBorder="1"/>
    <xf numFmtId="0" fontId="5" fillId="4" borderId="1" xfId="0" applyFont="1" applyFill="1" applyBorder="1" applyAlignment="1">
      <alignment horizontal="center"/>
    </xf>
    <xf numFmtId="0" fontId="8" fillId="0" borderId="5" xfId="0" applyFont="1" applyBorder="1" applyAlignment="1">
      <alignment wrapText="1"/>
    </xf>
    <xf numFmtId="0" fontId="5" fillId="4" borderId="1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4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9" xfId="0" applyFont="1" applyFill="1" applyBorder="1"/>
    <xf numFmtId="165" fontId="5" fillId="2" borderId="9" xfId="0" applyNumberFormat="1" applyFont="1" applyFill="1" applyBorder="1" applyAlignment="1">
      <alignment horizontal="left" shrinkToFit="1"/>
    </xf>
    <xf numFmtId="0" fontId="8" fillId="0" borderId="6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65" fontId="8" fillId="0" borderId="6" xfId="1" applyNumberFormat="1" applyFont="1" applyFill="1" applyBorder="1" applyAlignment="1">
      <alignment horizontal="left" shrinkToFit="1"/>
    </xf>
    <xf numFmtId="165" fontId="8" fillId="0" borderId="6" xfId="0" applyNumberFormat="1" applyFont="1" applyBorder="1" applyAlignment="1">
      <alignment horizontal="left" shrinkToFit="1"/>
    </xf>
    <xf numFmtId="0" fontId="5" fillId="4" borderId="6" xfId="0" applyFont="1" applyFill="1" applyBorder="1" applyAlignment="1">
      <alignment horizontal="center" vertical="top"/>
    </xf>
    <xf numFmtId="165" fontId="5" fillId="4" borderId="6" xfId="0" applyNumberFormat="1" applyFont="1" applyFill="1" applyBorder="1" applyAlignment="1">
      <alignment horizontal="left" shrinkToFit="1"/>
    </xf>
    <xf numFmtId="0" fontId="8" fillId="0" borderId="9" xfId="0" applyFont="1" applyBorder="1"/>
    <xf numFmtId="0" fontId="5" fillId="0" borderId="7" xfId="0" applyFont="1" applyBorder="1" applyAlignment="1">
      <alignment horizontal="right"/>
    </xf>
    <xf numFmtId="0" fontId="8" fillId="0" borderId="0" xfId="0" applyFont="1"/>
    <xf numFmtId="42" fontId="8" fillId="0" borderId="0" xfId="0" applyNumberFormat="1" applyFont="1" applyAlignment="1">
      <alignment horizontal="left" shrinkToFit="1"/>
    </xf>
    <xf numFmtId="9" fontId="8" fillId="0" borderId="8" xfId="2" applyFont="1" applyBorder="1" applyAlignment="1">
      <alignment horizontal="left" shrinkToFit="1"/>
    </xf>
    <xf numFmtId="44" fontId="5" fillId="2" borderId="9" xfId="0" applyNumberFormat="1" applyFont="1" applyFill="1" applyBorder="1" applyAlignment="1">
      <alignment horizontal="left" shrinkToFit="1"/>
    </xf>
    <xf numFmtId="0" fontId="5" fillId="0" borderId="14" xfId="0" applyFont="1" applyBorder="1" applyAlignment="1">
      <alignment horizontal="right"/>
    </xf>
    <xf numFmtId="42" fontId="5" fillId="0" borderId="14" xfId="0" applyNumberFormat="1" applyFont="1" applyBorder="1" applyAlignment="1">
      <alignment horizontal="left" shrinkToFit="1"/>
    </xf>
    <xf numFmtId="42" fontId="5" fillId="0" borderId="2" xfId="0" applyNumberFormat="1" applyFont="1" applyBorder="1" applyAlignment="1">
      <alignment horizontal="left" shrinkToFit="1"/>
    </xf>
    <xf numFmtId="42" fontId="5" fillId="0" borderId="4" xfId="0" applyNumberFormat="1" applyFont="1" applyBorder="1" applyAlignment="1">
      <alignment horizontal="left" shrinkToFit="1"/>
    </xf>
    <xf numFmtId="42" fontId="5" fillId="0" borderId="5" xfId="0" applyNumberFormat="1" applyFont="1" applyBorder="1" applyAlignment="1">
      <alignment horizontal="left" shrinkToFit="1"/>
    </xf>
    <xf numFmtId="0" fontId="5" fillId="0" borderId="11" xfId="0" applyFont="1" applyBorder="1"/>
    <xf numFmtId="0" fontId="5" fillId="0" borderId="15" xfId="0" applyFont="1" applyBorder="1" applyAlignment="1">
      <alignment horizontal="right"/>
    </xf>
    <xf numFmtId="42" fontId="5" fillId="0" borderId="15" xfId="0" applyNumberFormat="1" applyFont="1" applyBorder="1"/>
    <xf numFmtId="42" fontId="5" fillId="0" borderId="4" xfId="0" applyNumberFormat="1" applyFont="1" applyBorder="1"/>
    <xf numFmtId="42" fontId="8" fillId="0" borderId="5" xfId="0" applyNumberFormat="1" applyFont="1" applyBorder="1"/>
    <xf numFmtId="42" fontId="4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166" fontId="10" fillId="0" borderId="9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2" fontId="2" fillId="2" borderId="3" xfId="0" applyNumberFormat="1" applyFont="1" applyFill="1" applyBorder="1" applyAlignment="1">
      <alignment horizontal="center"/>
    </xf>
    <xf numFmtId="42" fontId="2" fillId="2" borderId="4" xfId="0" applyNumberFormat="1" applyFont="1" applyFill="1" applyBorder="1" applyAlignment="1">
      <alignment horizontal="center"/>
    </xf>
    <xf numFmtId="42" fontId="2" fillId="2" borderId="5" xfId="0" applyNumberFormat="1" applyFont="1" applyFill="1" applyBorder="1" applyAlignment="1">
      <alignment horizontal="center"/>
    </xf>
    <xf numFmtId="42" fontId="5" fillId="2" borderId="6" xfId="0" applyNumberFormat="1" applyFont="1" applyFill="1" applyBorder="1" applyAlignment="1">
      <alignment horizontal="center" vertical="center" wrapText="1"/>
    </xf>
    <xf numFmtId="42" fontId="5" fillId="2" borderId="10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44" fontId="5" fillId="0" borderId="2" xfId="0" applyNumberFormat="1" applyFont="1" applyBorder="1" applyAlignment="1">
      <alignment horizontal="left" shrinkToFit="1"/>
    </xf>
    <xf numFmtId="44" fontId="5" fillId="0" borderId="12" xfId="0" applyNumberFormat="1" applyFont="1" applyBorder="1" applyAlignment="1">
      <alignment horizontal="left" shrinkToFit="1"/>
    </xf>
    <xf numFmtId="42" fontId="4" fillId="0" borderId="0" xfId="0" applyNumberFormat="1" applyFont="1" applyAlignment="1">
      <alignment horizontal="center"/>
    </xf>
    <xf numFmtId="42" fontId="9" fillId="0" borderId="0" xfId="0" applyNumberFormat="1" applyFont="1" applyAlignment="1">
      <alignment horizontal="center" shrinkToFi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80</xdr:row>
      <xdr:rowOff>9525</xdr:rowOff>
    </xdr:from>
    <xdr:to>
      <xdr:col>4</xdr:col>
      <xdr:colOff>748350</xdr:colOff>
      <xdr:row>80</xdr:row>
      <xdr:rowOff>9525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DFF5D2A5-4691-430E-954A-6ED9701346F2}"/>
            </a:ext>
          </a:extLst>
        </xdr:cNvPr>
        <xdr:cNvCxnSpPr/>
      </xdr:nvCxnSpPr>
      <xdr:spPr>
        <a:xfrm>
          <a:off x="4857750" y="14763750"/>
          <a:ext cx="2862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4949B-E207-40D6-86FA-1BD4E3218936}">
  <sheetPr>
    <pageSetUpPr fitToPage="1"/>
  </sheetPr>
  <dimension ref="A1:H116"/>
  <sheetViews>
    <sheetView tabSelected="1" workbookViewId="0">
      <selection activeCell="C80" sqref="C80:E83"/>
    </sheetView>
  </sheetViews>
  <sheetFormatPr baseColWidth="10" defaultColWidth="0" defaultRowHeight="15" customHeight="1" zeroHeight="1" x14ac:dyDescent="0.2"/>
  <cols>
    <col min="1" max="1" width="5.42578125" style="3" customWidth="1"/>
    <col min="2" max="2" width="61.42578125" style="3" customWidth="1"/>
    <col min="3" max="8" width="18.85546875" style="4" customWidth="1"/>
    <col min="9" max="9" width="0.7109375" style="2" customWidth="1"/>
    <col min="10" max="256" width="0" style="2" hidden="1"/>
    <col min="257" max="257" width="5.42578125" style="2" customWidth="1"/>
    <col min="258" max="258" width="61.42578125" style="2" customWidth="1"/>
    <col min="259" max="264" width="18.85546875" style="2" customWidth="1"/>
    <col min="265" max="265" width="0.7109375" style="2" customWidth="1"/>
    <col min="266" max="512" width="0" style="2" hidden="1"/>
    <col min="513" max="513" width="5.42578125" style="2" customWidth="1"/>
    <col min="514" max="514" width="61.42578125" style="2" customWidth="1"/>
    <col min="515" max="520" width="18.85546875" style="2" customWidth="1"/>
    <col min="521" max="521" width="0.7109375" style="2" customWidth="1"/>
    <col min="522" max="768" width="0" style="2" hidden="1"/>
    <col min="769" max="769" width="5.42578125" style="2" customWidth="1"/>
    <col min="770" max="770" width="61.42578125" style="2" customWidth="1"/>
    <col min="771" max="776" width="18.85546875" style="2" customWidth="1"/>
    <col min="777" max="777" width="0.7109375" style="2" customWidth="1"/>
    <col min="778" max="1024" width="0" style="2" hidden="1"/>
    <col min="1025" max="1025" width="5.42578125" style="2" customWidth="1"/>
    <col min="1026" max="1026" width="61.42578125" style="2" customWidth="1"/>
    <col min="1027" max="1032" width="18.85546875" style="2" customWidth="1"/>
    <col min="1033" max="1033" width="0.7109375" style="2" customWidth="1"/>
    <col min="1034" max="1280" width="0" style="2" hidden="1"/>
    <col min="1281" max="1281" width="5.42578125" style="2" customWidth="1"/>
    <col min="1282" max="1282" width="61.42578125" style="2" customWidth="1"/>
    <col min="1283" max="1288" width="18.85546875" style="2" customWidth="1"/>
    <col min="1289" max="1289" width="0.7109375" style="2" customWidth="1"/>
    <col min="1290" max="1536" width="0" style="2" hidden="1"/>
    <col min="1537" max="1537" width="5.42578125" style="2" customWidth="1"/>
    <col min="1538" max="1538" width="61.42578125" style="2" customWidth="1"/>
    <col min="1539" max="1544" width="18.85546875" style="2" customWidth="1"/>
    <col min="1545" max="1545" width="0.7109375" style="2" customWidth="1"/>
    <col min="1546" max="1792" width="0" style="2" hidden="1"/>
    <col min="1793" max="1793" width="5.42578125" style="2" customWidth="1"/>
    <col min="1794" max="1794" width="61.42578125" style="2" customWidth="1"/>
    <col min="1795" max="1800" width="18.85546875" style="2" customWidth="1"/>
    <col min="1801" max="1801" width="0.7109375" style="2" customWidth="1"/>
    <col min="1802" max="2048" width="0" style="2" hidden="1"/>
    <col min="2049" max="2049" width="5.42578125" style="2" customWidth="1"/>
    <col min="2050" max="2050" width="61.42578125" style="2" customWidth="1"/>
    <col min="2051" max="2056" width="18.85546875" style="2" customWidth="1"/>
    <col min="2057" max="2057" width="0.7109375" style="2" customWidth="1"/>
    <col min="2058" max="2304" width="0" style="2" hidden="1"/>
    <col min="2305" max="2305" width="5.42578125" style="2" customWidth="1"/>
    <col min="2306" max="2306" width="61.42578125" style="2" customWidth="1"/>
    <col min="2307" max="2312" width="18.85546875" style="2" customWidth="1"/>
    <col min="2313" max="2313" width="0.7109375" style="2" customWidth="1"/>
    <col min="2314" max="2560" width="0" style="2" hidden="1"/>
    <col min="2561" max="2561" width="5.42578125" style="2" customWidth="1"/>
    <col min="2562" max="2562" width="61.42578125" style="2" customWidth="1"/>
    <col min="2563" max="2568" width="18.85546875" style="2" customWidth="1"/>
    <col min="2569" max="2569" width="0.7109375" style="2" customWidth="1"/>
    <col min="2570" max="2816" width="0" style="2" hidden="1"/>
    <col min="2817" max="2817" width="5.42578125" style="2" customWidth="1"/>
    <col min="2818" max="2818" width="61.42578125" style="2" customWidth="1"/>
    <col min="2819" max="2824" width="18.85546875" style="2" customWidth="1"/>
    <col min="2825" max="2825" width="0.7109375" style="2" customWidth="1"/>
    <col min="2826" max="3072" width="0" style="2" hidden="1"/>
    <col min="3073" max="3073" width="5.42578125" style="2" customWidth="1"/>
    <col min="3074" max="3074" width="61.42578125" style="2" customWidth="1"/>
    <col min="3075" max="3080" width="18.85546875" style="2" customWidth="1"/>
    <col min="3081" max="3081" width="0.7109375" style="2" customWidth="1"/>
    <col min="3082" max="3328" width="0" style="2" hidden="1"/>
    <col min="3329" max="3329" width="5.42578125" style="2" customWidth="1"/>
    <col min="3330" max="3330" width="61.42578125" style="2" customWidth="1"/>
    <col min="3331" max="3336" width="18.85546875" style="2" customWidth="1"/>
    <col min="3337" max="3337" width="0.7109375" style="2" customWidth="1"/>
    <col min="3338" max="3584" width="0" style="2" hidden="1"/>
    <col min="3585" max="3585" width="5.42578125" style="2" customWidth="1"/>
    <col min="3586" max="3586" width="61.42578125" style="2" customWidth="1"/>
    <col min="3587" max="3592" width="18.85546875" style="2" customWidth="1"/>
    <col min="3593" max="3593" width="0.7109375" style="2" customWidth="1"/>
    <col min="3594" max="3840" width="0" style="2" hidden="1"/>
    <col min="3841" max="3841" width="5.42578125" style="2" customWidth="1"/>
    <col min="3842" max="3842" width="61.42578125" style="2" customWidth="1"/>
    <col min="3843" max="3848" width="18.85546875" style="2" customWidth="1"/>
    <col min="3849" max="3849" width="0.7109375" style="2" customWidth="1"/>
    <col min="3850" max="4096" width="0" style="2" hidden="1"/>
    <col min="4097" max="4097" width="5.42578125" style="2" customWidth="1"/>
    <col min="4098" max="4098" width="61.42578125" style="2" customWidth="1"/>
    <col min="4099" max="4104" width="18.85546875" style="2" customWidth="1"/>
    <col min="4105" max="4105" width="0.7109375" style="2" customWidth="1"/>
    <col min="4106" max="4352" width="0" style="2" hidden="1"/>
    <col min="4353" max="4353" width="5.42578125" style="2" customWidth="1"/>
    <col min="4354" max="4354" width="61.42578125" style="2" customWidth="1"/>
    <col min="4355" max="4360" width="18.85546875" style="2" customWidth="1"/>
    <col min="4361" max="4361" width="0.7109375" style="2" customWidth="1"/>
    <col min="4362" max="4608" width="0" style="2" hidden="1"/>
    <col min="4609" max="4609" width="5.42578125" style="2" customWidth="1"/>
    <col min="4610" max="4610" width="61.42578125" style="2" customWidth="1"/>
    <col min="4611" max="4616" width="18.85546875" style="2" customWidth="1"/>
    <col min="4617" max="4617" width="0.7109375" style="2" customWidth="1"/>
    <col min="4618" max="4864" width="0" style="2" hidden="1"/>
    <col min="4865" max="4865" width="5.42578125" style="2" customWidth="1"/>
    <col min="4866" max="4866" width="61.42578125" style="2" customWidth="1"/>
    <col min="4867" max="4872" width="18.85546875" style="2" customWidth="1"/>
    <col min="4873" max="4873" width="0.7109375" style="2" customWidth="1"/>
    <col min="4874" max="5120" width="0" style="2" hidden="1"/>
    <col min="5121" max="5121" width="5.42578125" style="2" customWidth="1"/>
    <col min="5122" max="5122" width="61.42578125" style="2" customWidth="1"/>
    <col min="5123" max="5128" width="18.85546875" style="2" customWidth="1"/>
    <col min="5129" max="5129" width="0.7109375" style="2" customWidth="1"/>
    <col min="5130" max="5376" width="0" style="2" hidden="1"/>
    <col min="5377" max="5377" width="5.42578125" style="2" customWidth="1"/>
    <col min="5378" max="5378" width="61.42578125" style="2" customWidth="1"/>
    <col min="5379" max="5384" width="18.85546875" style="2" customWidth="1"/>
    <col min="5385" max="5385" width="0.7109375" style="2" customWidth="1"/>
    <col min="5386" max="5632" width="0" style="2" hidden="1"/>
    <col min="5633" max="5633" width="5.42578125" style="2" customWidth="1"/>
    <col min="5634" max="5634" width="61.42578125" style="2" customWidth="1"/>
    <col min="5635" max="5640" width="18.85546875" style="2" customWidth="1"/>
    <col min="5641" max="5641" width="0.7109375" style="2" customWidth="1"/>
    <col min="5642" max="5888" width="0" style="2" hidden="1"/>
    <col min="5889" max="5889" width="5.42578125" style="2" customWidth="1"/>
    <col min="5890" max="5890" width="61.42578125" style="2" customWidth="1"/>
    <col min="5891" max="5896" width="18.85546875" style="2" customWidth="1"/>
    <col min="5897" max="5897" width="0.7109375" style="2" customWidth="1"/>
    <col min="5898" max="6144" width="0" style="2" hidden="1"/>
    <col min="6145" max="6145" width="5.42578125" style="2" customWidth="1"/>
    <col min="6146" max="6146" width="61.42578125" style="2" customWidth="1"/>
    <col min="6147" max="6152" width="18.85546875" style="2" customWidth="1"/>
    <col min="6153" max="6153" width="0.7109375" style="2" customWidth="1"/>
    <col min="6154" max="6400" width="0" style="2" hidden="1"/>
    <col min="6401" max="6401" width="5.42578125" style="2" customWidth="1"/>
    <col min="6402" max="6402" width="61.42578125" style="2" customWidth="1"/>
    <col min="6403" max="6408" width="18.85546875" style="2" customWidth="1"/>
    <col min="6409" max="6409" width="0.7109375" style="2" customWidth="1"/>
    <col min="6410" max="6656" width="0" style="2" hidden="1"/>
    <col min="6657" max="6657" width="5.42578125" style="2" customWidth="1"/>
    <col min="6658" max="6658" width="61.42578125" style="2" customWidth="1"/>
    <col min="6659" max="6664" width="18.85546875" style="2" customWidth="1"/>
    <col min="6665" max="6665" width="0.7109375" style="2" customWidth="1"/>
    <col min="6666" max="6912" width="0" style="2" hidden="1"/>
    <col min="6913" max="6913" width="5.42578125" style="2" customWidth="1"/>
    <col min="6914" max="6914" width="61.42578125" style="2" customWidth="1"/>
    <col min="6915" max="6920" width="18.85546875" style="2" customWidth="1"/>
    <col min="6921" max="6921" width="0.7109375" style="2" customWidth="1"/>
    <col min="6922" max="7168" width="0" style="2" hidden="1"/>
    <col min="7169" max="7169" width="5.42578125" style="2" customWidth="1"/>
    <col min="7170" max="7170" width="61.42578125" style="2" customWidth="1"/>
    <col min="7171" max="7176" width="18.85546875" style="2" customWidth="1"/>
    <col min="7177" max="7177" width="0.7109375" style="2" customWidth="1"/>
    <col min="7178" max="7424" width="0" style="2" hidden="1"/>
    <col min="7425" max="7425" width="5.42578125" style="2" customWidth="1"/>
    <col min="7426" max="7426" width="61.42578125" style="2" customWidth="1"/>
    <col min="7427" max="7432" width="18.85546875" style="2" customWidth="1"/>
    <col min="7433" max="7433" width="0.7109375" style="2" customWidth="1"/>
    <col min="7434" max="7680" width="0" style="2" hidden="1"/>
    <col min="7681" max="7681" width="5.42578125" style="2" customWidth="1"/>
    <col min="7682" max="7682" width="61.42578125" style="2" customWidth="1"/>
    <col min="7683" max="7688" width="18.85546875" style="2" customWidth="1"/>
    <col min="7689" max="7689" width="0.7109375" style="2" customWidth="1"/>
    <col min="7690" max="7936" width="0" style="2" hidden="1"/>
    <col min="7937" max="7937" width="5.42578125" style="2" customWidth="1"/>
    <col min="7938" max="7938" width="61.42578125" style="2" customWidth="1"/>
    <col min="7939" max="7944" width="18.85546875" style="2" customWidth="1"/>
    <col min="7945" max="7945" width="0.7109375" style="2" customWidth="1"/>
    <col min="7946" max="8192" width="0" style="2" hidden="1"/>
    <col min="8193" max="8193" width="5.42578125" style="2" customWidth="1"/>
    <col min="8194" max="8194" width="61.42578125" style="2" customWidth="1"/>
    <col min="8195" max="8200" width="18.85546875" style="2" customWidth="1"/>
    <col min="8201" max="8201" width="0.7109375" style="2" customWidth="1"/>
    <col min="8202" max="8448" width="0" style="2" hidden="1"/>
    <col min="8449" max="8449" width="5.42578125" style="2" customWidth="1"/>
    <col min="8450" max="8450" width="61.42578125" style="2" customWidth="1"/>
    <col min="8451" max="8456" width="18.85546875" style="2" customWidth="1"/>
    <col min="8457" max="8457" width="0.7109375" style="2" customWidth="1"/>
    <col min="8458" max="8704" width="0" style="2" hidden="1"/>
    <col min="8705" max="8705" width="5.42578125" style="2" customWidth="1"/>
    <col min="8706" max="8706" width="61.42578125" style="2" customWidth="1"/>
    <col min="8707" max="8712" width="18.85546875" style="2" customWidth="1"/>
    <col min="8713" max="8713" width="0.7109375" style="2" customWidth="1"/>
    <col min="8714" max="8960" width="0" style="2" hidden="1"/>
    <col min="8961" max="8961" width="5.42578125" style="2" customWidth="1"/>
    <col min="8962" max="8962" width="61.42578125" style="2" customWidth="1"/>
    <col min="8963" max="8968" width="18.85546875" style="2" customWidth="1"/>
    <col min="8969" max="8969" width="0.7109375" style="2" customWidth="1"/>
    <col min="8970" max="9216" width="0" style="2" hidden="1"/>
    <col min="9217" max="9217" width="5.42578125" style="2" customWidth="1"/>
    <col min="9218" max="9218" width="61.42578125" style="2" customWidth="1"/>
    <col min="9219" max="9224" width="18.85546875" style="2" customWidth="1"/>
    <col min="9225" max="9225" width="0.7109375" style="2" customWidth="1"/>
    <col min="9226" max="9472" width="0" style="2" hidden="1"/>
    <col min="9473" max="9473" width="5.42578125" style="2" customWidth="1"/>
    <col min="9474" max="9474" width="61.42578125" style="2" customWidth="1"/>
    <col min="9475" max="9480" width="18.85546875" style="2" customWidth="1"/>
    <col min="9481" max="9481" width="0.7109375" style="2" customWidth="1"/>
    <col min="9482" max="9728" width="0" style="2" hidden="1"/>
    <col min="9729" max="9729" width="5.42578125" style="2" customWidth="1"/>
    <col min="9730" max="9730" width="61.42578125" style="2" customWidth="1"/>
    <col min="9731" max="9736" width="18.85546875" style="2" customWidth="1"/>
    <col min="9737" max="9737" width="0.7109375" style="2" customWidth="1"/>
    <col min="9738" max="9984" width="0" style="2" hidden="1"/>
    <col min="9985" max="9985" width="5.42578125" style="2" customWidth="1"/>
    <col min="9986" max="9986" width="61.42578125" style="2" customWidth="1"/>
    <col min="9987" max="9992" width="18.85546875" style="2" customWidth="1"/>
    <col min="9993" max="9993" width="0.7109375" style="2" customWidth="1"/>
    <col min="9994" max="10240" width="0" style="2" hidden="1"/>
    <col min="10241" max="10241" width="5.42578125" style="2" customWidth="1"/>
    <col min="10242" max="10242" width="61.42578125" style="2" customWidth="1"/>
    <col min="10243" max="10248" width="18.85546875" style="2" customWidth="1"/>
    <col min="10249" max="10249" width="0.7109375" style="2" customWidth="1"/>
    <col min="10250" max="10496" width="0" style="2" hidden="1"/>
    <col min="10497" max="10497" width="5.42578125" style="2" customWidth="1"/>
    <col min="10498" max="10498" width="61.42578125" style="2" customWidth="1"/>
    <col min="10499" max="10504" width="18.85546875" style="2" customWidth="1"/>
    <col min="10505" max="10505" width="0.7109375" style="2" customWidth="1"/>
    <col min="10506" max="10752" width="0" style="2" hidden="1"/>
    <col min="10753" max="10753" width="5.42578125" style="2" customWidth="1"/>
    <col min="10754" max="10754" width="61.42578125" style="2" customWidth="1"/>
    <col min="10755" max="10760" width="18.85546875" style="2" customWidth="1"/>
    <col min="10761" max="10761" width="0.7109375" style="2" customWidth="1"/>
    <col min="10762" max="11008" width="0" style="2" hidden="1"/>
    <col min="11009" max="11009" width="5.42578125" style="2" customWidth="1"/>
    <col min="11010" max="11010" width="61.42578125" style="2" customWidth="1"/>
    <col min="11011" max="11016" width="18.85546875" style="2" customWidth="1"/>
    <col min="11017" max="11017" width="0.7109375" style="2" customWidth="1"/>
    <col min="11018" max="11264" width="0" style="2" hidden="1"/>
    <col min="11265" max="11265" width="5.42578125" style="2" customWidth="1"/>
    <col min="11266" max="11266" width="61.42578125" style="2" customWidth="1"/>
    <col min="11267" max="11272" width="18.85546875" style="2" customWidth="1"/>
    <col min="11273" max="11273" width="0.7109375" style="2" customWidth="1"/>
    <col min="11274" max="11520" width="0" style="2" hidden="1"/>
    <col min="11521" max="11521" width="5.42578125" style="2" customWidth="1"/>
    <col min="11522" max="11522" width="61.42578125" style="2" customWidth="1"/>
    <col min="11523" max="11528" width="18.85546875" style="2" customWidth="1"/>
    <col min="11529" max="11529" width="0.7109375" style="2" customWidth="1"/>
    <col min="11530" max="11776" width="0" style="2" hidden="1"/>
    <col min="11777" max="11777" width="5.42578125" style="2" customWidth="1"/>
    <col min="11778" max="11778" width="61.42578125" style="2" customWidth="1"/>
    <col min="11779" max="11784" width="18.85546875" style="2" customWidth="1"/>
    <col min="11785" max="11785" width="0.7109375" style="2" customWidth="1"/>
    <col min="11786" max="12032" width="0" style="2" hidden="1"/>
    <col min="12033" max="12033" width="5.42578125" style="2" customWidth="1"/>
    <col min="12034" max="12034" width="61.42578125" style="2" customWidth="1"/>
    <col min="12035" max="12040" width="18.85546875" style="2" customWidth="1"/>
    <col min="12041" max="12041" width="0.7109375" style="2" customWidth="1"/>
    <col min="12042" max="12288" width="0" style="2" hidden="1"/>
    <col min="12289" max="12289" width="5.42578125" style="2" customWidth="1"/>
    <col min="12290" max="12290" width="61.42578125" style="2" customWidth="1"/>
    <col min="12291" max="12296" width="18.85546875" style="2" customWidth="1"/>
    <col min="12297" max="12297" width="0.7109375" style="2" customWidth="1"/>
    <col min="12298" max="12544" width="0" style="2" hidden="1"/>
    <col min="12545" max="12545" width="5.42578125" style="2" customWidth="1"/>
    <col min="12546" max="12546" width="61.42578125" style="2" customWidth="1"/>
    <col min="12547" max="12552" width="18.85546875" style="2" customWidth="1"/>
    <col min="12553" max="12553" width="0.7109375" style="2" customWidth="1"/>
    <col min="12554" max="12800" width="0" style="2" hidden="1"/>
    <col min="12801" max="12801" width="5.42578125" style="2" customWidth="1"/>
    <col min="12802" max="12802" width="61.42578125" style="2" customWidth="1"/>
    <col min="12803" max="12808" width="18.85546875" style="2" customWidth="1"/>
    <col min="12809" max="12809" width="0.7109375" style="2" customWidth="1"/>
    <col min="12810" max="13056" width="0" style="2" hidden="1"/>
    <col min="13057" max="13057" width="5.42578125" style="2" customWidth="1"/>
    <col min="13058" max="13058" width="61.42578125" style="2" customWidth="1"/>
    <col min="13059" max="13064" width="18.85546875" style="2" customWidth="1"/>
    <col min="13065" max="13065" width="0.7109375" style="2" customWidth="1"/>
    <col min="13066" max="13312" width="0" style="2" hidden="1"/>
    <col min="13313" max="13313" width="5.42578125" style="2" customWidth="1"/>
    <col min="13314" max="13314" width="61.42578125" style="2" customWidth="1"/>
    <col min="13315" max="13320" width="18.85546875" style="2" customWidth="1"/>
    <col min="13321" max="13321" width="0.7109375" style="2" customWidth="1"/>
    <col min="13322" max="13568" width="0" style="2" hidden="1"/>
    <col min="13569" max="13569" width="5.42578125" style="2" customWidth="1"/>
    <col min="13570" max="13570" width="61.42578125" style="2" customWidth="1"/>
    <col min="13571" max="13576" width="18.85546875" style="2" customWidth="1"/>
    <col min="13577" max="13577" width="0.7109375" style="2" customWidth="1"/>
    <col min="13578" max="13824" width="0" style="2" hidden="1"/>
    <col min="13825" max="13825" width="5.42578125" style="2" customWidth="1"/>
    <col min="13826" max="13826" width="61.42578125" style="2" customWidth="1"/>
    <col min="13827" max="13832" width="18.85546875" style="2" customWidth="1"/>
    <col min="13833" max="13833" width="0.7109375" style="2" customWidth="1"/>
    <col min="13834" max="14080" width="0" style="2" hidden="1"/>
    <col min="14081" max="14081" width="5.42578125" style="2" customWidth="1"/>
    <col min="14082" max="14082" width="61.42578125" style="2" customWidth="1"/>
    <col min="14083" max="14088" width="18.85546875" style="2" customWidth="1"/>
    <col min="14089" max="14089" width="0.7109375" style="2" customWidth="1"/>
    <col min="14090" max="14336" width="0" style="2" hidden="1"/>
    <col min="14337" max="14337" width="5.42578125" style="2" customWidth="1"/>
    <col min="14338" max="14338" width="61.42578125" style="2" customWidth="1"/>
    <col min="14339" max="14344" width="18.85546875" style="2" customWidth="1"/>
    <col min="14345" max="14345" width="0.7109375" style="2" customWidth="1"/>
    <col min="14346" max="14592" width="0" style="2" hidden="1"/>
    <col min="14593" max="14593" width="5.42578125" style="2" customWidth="1"/>
    <col min="14594" max="14594" width="61.42578125" style="2" customWidth="1"/>
    <col min="14595" max="14600" width="18.85546875" style="2" customWidth="1"/>
    <col min="14601" max="14601" width="0.7109375" style="2" customWidth="1"/>
    <col min="14602" max="14848" width="0" style="2" hidden="1"/>
    <col min="14849" max="14849" width="5.42578125" style="2" customWidth="1"/>
    <col min="14850" max="14850" width="61.42578125" style="2" customWidth="1"/>
    <col min="14851" max="14856" width="18.85546875" style="2" customWidth="1"/>
    <col min="14857" max="14857" width="0.7109375" style="2" customWidth="1"/>
    <col min="14858" max="15104" width="0" style="2" hidden="1"/>
    <col min="15105" max="15105" width="5.42578125" style="2" customWidth="1"/>
    <col min="15106" max="15106" width="61.42578125" style="2" customWidth="1"/>
    <col min="15107" max="15112" width="18.85546875" style="2" customWidth="1"/>
    <col min="15113" max="15113" width="0.7109375" style="2" customWidth="1"/>
    <col min="15114" max="15360" width="0" style="2" hidden="1"/>
    <col min="15361" max="15361" width="5.42578125" style="2" customWidth="1"/>
    <col min="15362" max="15362" width="61.42578125" style="2" customWidth="1"/>
    <col min="15363" max="15368" width="18.85546875" style="2" customWidth="1"/>
    <col min="15369" max="15369" width="0.7109375" style="2" customWidth="1"/>
    <col min="15370" max="15616" width="0" style="2" hidden="1"/>
    <col min="15617" max="15617" width="5.42578125" style="2" customWidth="1"/>
    <col min="15618" max="15618" width="61.42578125" style="2" customWidth="1"/>
    <col min="15619" max="15624" width="18.85546875" style="2" customWidth="1"/>
    <col min="15625" max="15625" width="0.7109375" style="2" customWidth="1"/>
    <col min="15626" max="15872" width="0" style="2" hidden="1"/>
    <col min="15873" max="15873" width="5.42578125" style="2" customWidth="1"/>
    <col min="15874" max="15874" width="61.42578125" style="2" customWidth="1"/>
    <col min="15875" max="15880" width="18.85546875" style="2" customWidth="1"/>
    <col min="15881" max="15881" width="0.7109375" style="2" customWidth="1"/>
    <col min="15882" max="16128" width="0" style="2" hidden="1"/>
    <col min="16129" max="16129" width="5.42578125" style="2" customWidth="1"/>
    <col min="16130" max="16130" width="61.42578125" style="2" customWidth="1"/>
    <col min="16131" max="16136" width="18.85546875" style="2" customWidth="1"/>
    <col min="16137" max="16137" width="0.7109375" style="2" customWidth="1"/>
    <col min="16138" max="16384" width="0" style="2" hidden="1"/>
  </cols>
  <sheetData>
    <row r="1" spans="1:8" ht="17.100000000000001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</row>
    <row r="2" spans="1:8" ht="17.100000000000001" customHeight="1" x14ac:dyDescent="0.25">
      <c r="A2" s="62" t="s">
        <v>1</v>
      </c>
      <c r="B2" s="62"/>
      <c r="C2" s="62"/>
      <c r="D2" s="62"/>
      <c r="E2" s="62"/>
      <c r="F2" s="62"/>
      <c r="G2" s="62"/>
      <c r="H2" s="62"/>
    </row>
    <row r="3" spans="1:8" ht="17.100000000000001" customHeight="1" x14ac:dyDescent="0.25">
      <c r="A3" s="62" t="s">
        <v>88</v>
      </c>
      <c r="B3" s="62"/>
      <c r="C3" s="62"/>
      <c r="D3" s="62"/>
      <c r="E3" s="62"/>
      <c r="F3" s="62"/>
      <c r="G3" s="62"/>
      <c r="H3" s="62"/>
    </row>
    <row r="4" spans="1:8" ht="17.100000000000001" customHeight="1" x14ac:dyDescent="0.25">
      <c r="A4" s="62"/>
      <c r="B4" s="62"/>
      <c r="C4" s="62"/>
      <c r="D4" s="62"/>
      <c r="E4" s="62"/>
      <c r="F4" s="62"/>
      <c r="G4" s="62"/>
      <c r="H4" s="62"/>
    </row>
    <row r="5" spans="1:8" ht="6.75" customHeight="1" x14ac:dyDescent="0.2"/>
    <row r="6" spans="1:8" ht="15.75" customHeight="1" x14ac:dyDescent="0.25">
      <c r="A6" s="63" t="s">
        <v>2</v>
      </c>
      <c r="B6" s="64"/>
      <c r="C6" s="69" t="s">
        <v>3</v>
      </c>
      <c r="D6" s="70"/>
      <c r="E6" s="70"/>
      <c r="F6" s="70"/>
      <c r="G6" s="71"/>
      <c r="H6" s="72" t="s">
        <v>4</v>
      </c>
    </row>
    <row r="7" spans="1:8" ht="30" x14ac:dyDescent="0.2">
      <c r="A7" s="65"/>
      <c r="B7" s="66"/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73"/>
    </row>
    <row r="8" spans="1:8" ht="13.5" customHeight="1" x14ac:dyDescent="0.2">
      <c r="A8" s="67"/>
      <c r="B8" s="68"/>
      <c r="C8" s="6">
        <v>1</v>
      </c>
      <c r="D8" s="6">
        <v>2</v>
      </c>
      <c r="E8" s="6" t="s">
        <v>10</v>
      </c>
      <c r="F8" s="6">
        <v>4</v>
      </c>
      <c r="G8" s="6">
        <v>5</v>
      </c>
      <c r="H8" s="7" t="s">
        <v>11</v>
      </c>
    </row>
    <row r="9" spans="1:8" ht="6" customHeight="1" x14ac:dyDescent="0.25">
      <c r="A9" s="8"/>
      <c r="B9" s="9"/>
      <c r="C9" s="10"/>
      <c r="D9" s="10"/>
      <c r="E9" s="10"/>
      <c r="F9" s="10"/>
      <c r="G9" s="10"/>
      <c r="H9" s="10"/>
    </row>
    <row r="10" spans="1:8" s="14" customFormat="1" x14ac:dyDescent="0.25">
      <c r="A10" s="11" t="s">
        <v>12</v>
      </c>
      <c r="B10" s="12" t="s">
        <v>13</v>
      </c>
      <c r="C10" s="13">
        <f>SUM(C11:C19)</f>
        <v>13193000</v>
      </c>
      <c r="D10" s="13">
        <v>0</v>
      </c>
      <c r="E10" s="13">
        <f>C10+D10</f>
        <v>13193000</v>
      </c>
      <c r="F10" s="13">
        <f>SUM(F11:F19)</f>
        <v>5126320.25</v>
      </c>
      <c r="G10" s="13">
        <f>SUM(G11:G19)</f>
        <v>5126320.25</v>
      </c>
      <c r="H10" s="13">
        <f>G10-C10</f>
        <v>-8066679.75</v>
      </c>
    </row>
    <row r="11" spans="1:8" s="14" customFormat="1" ht="14.25" x14ac:dyDescent="0.2">
      <c r="A11" s="15"/>
      <c r="B11" s="16" t="s">
        <v>14</v>
      </c>
      <c r="C11" s="17">
        <v>6000</v>
      </c>
      <c r="D11" s="17">
        <v>0</v>
      </c>
      <c r="E11" s="18">
        <f>C11+D11</f>
        <v>6000</v>
      </c>
      <c r="F11" s="61">
        <v>0</v>
      </c>
      <c r="G11" s="61">
        <v>0</v>
      </c>
      <c r="H11" s="18">
        <f>G11-C11</f>
        <v>-6000</v>
      </c>
    </row>
    <row r="12" spans="1:8" s="14" customFormat="1" ht="14.25" x14ac:dyDescent="0.2">
      <c r="A12" s="15"/>
      <c r="B12" s="16" t="s">
        <v>15</v>
      </c>
      <c r="C12" s="20">
        <v>13050000</v>
      </c>
      <c r="D12" s="20">
        <v>0</v>
      </c>
      <c r="E12" s="18">
        <f t="shared" ref="E12:E74" si="0">C12+D12</f>
        <v>13050000</v>
      </c>
      <c r="F12" s="61">
        <v>5081204.12</v>
      </c>
      <c r="G12" s="61">
        <v>5081204.12</v>
      </c>
      <c r="H12" s="18">
        <f t="shared" ref="H12:H72" si="1">G12-C12</f>
        <v>-7968795.8799999999</v>
      </c>
    </row>
    <row r="13" spans="1:8" s="14" customFormat="1" ht="14.25" x14ac:dyDescent="0.2">
      <c r="A13" s="15"/>
      <c r="B13" s="16" t="s">
        <v>16</v>
      </c>
      <c r="C13" s="17">
        <v>0</v>
      </c>
      <c r="D13" s="17">
        <v>0</v>
      </c>
      <c r="E13" s="18">
        <f t="shared" si="0"/>
        <v>0</v>
      </c>
      <c r="F13" s="18">
        <v>0</v>
      </c>
      <c r="G13" s="18">
        <v>0</v>
      </c>
      <c r="H13" s="18">
        <f t="shared" si="1"/>
        <v>0</v>
      </c>
    </row>
    <row r="14" spans="1:8" s="14" customFormat="1" ht="14.25" x14ac:dyDescent="0.2">
      <c r="A14" s="15"/>
      <c r="B14" s="16" t="s">
        <v>17</v>
      </c>
      <c r="C14" s="17">
        <v>0</v>
      </c>
      <c r="D14" s="17">
        <v>0</v>
      </c>
      <c r="E14" s="18">
        <f t="shared" si="0"/>
        <v>0</v>
      </c>
      <c r="F14" s="18">
        <v>0</v>
      </c>
      <c r="G14" s="18">
        <v>0</v>
      </c>
      <c r="H14" s="18">
        <f t="shared" si="1"/>
        <v>0</v>
      </c>
    </row>
    <row r="15" spans="1:8" s="14" customFormat="1" ht="14.25" x14ac:dyDescent="0.2">
      <c r="A15" s="15"/>
      <c r="B15" s="16" t="s">
        <v>18</v>
      </c>
      <c r="C15" s="17">
        <v>0</v>
      </c>
      <c r="D15" s="17">
        <v>0</v>
      </c>
      <c r="E15" s="18">
        <f t="shared" si="0"/>
        <v>0</v>
      </c>
      <c r="F15" s="18">
        <v>0</v>
      </c>
      <c r="G15" s="18">
        <v>0</v>
      </c>
      <c r="H15" s="18">
        <f t="shared" si="1"/>
        <v>0</v>
      </c>
    </row>
    <row r="16" spans="1:8" s="14" customFormat="1" ht="14.25" x14ac:dyDescent="0.2">
      <c r="A16" s="15"/>
      <c r="B16" s="16" t="s">
        <v>19</v>
      </c>
      <c r="C16" s="17">
        <v>0</v>
      </c>
      <c r="D16" s="17">
        <v>0</v>
      </c>
      <c r="E16" s="18">
        <f t="shared" si="0"/>
        <v>0</v>
      </c>
      <c r="F16" s="18">
        <v>0</v>
      </c>
      <c r="G16" s="18">
        <v>0</v>
      </c>
      <c r="H16" s="18">
        <f t="shared" si="1"/>
        <v>0</v>
      </c>
    </row>
    <row r="17" spans="1:8" s="14" customFormat="1" ht="14.25" x14ac:dyDescent="0.2">
      <c r="A17" s="15"/>
      <c r="B17" s="16" t="s">
        <v>20</v>
      </c>
      <c r="C17" s="17">
        <v>137000</v>
      </c>
      <c r="D17" s="17">
        <v>0</v>
      </c>
      <c r="E17" s="18">
        <f t="shared" si="0"/>
        <v>137000</v>
      </c>
      <c r="F17" s="18">
        <v>45116.13</v>
      </c>
      <c r="G17" s="18">
        <v>45116.13</v>
      </c>
      <c r="H17" s="18">
        <f t="shared" si="1"/>
        <v>-91883.87</v>
      </c>
    </row>
    <row r="18" spans="1:8" s="14" customFormat="1" ht="14.25" x14ac:dyDescent="0.2">
      <c r="A18" s="15"/>
      <c r="B18" s="16" t="s">
        <v>21</v>
      </c>
      <c r="C18" s="17">
        <v>0</v>
      </c>
      <c r="D18" s="17">
        <v>0</v>
      </c>
      <c r="E18" s="18">
        <f t="shared" si="0"/>
        <v>0</v>
      </c>
      <c r="F18" s="18">
        <v>0</v>
      </c>
      <c r="G18" s="18">
        <v>0</v>
      </c>
      <c r="H18" s="18">
        <f t="shared" si="1"/>
        <v>0</v>
      </c>
    </row>
    <row r="19" spans="1:8" s="14" customFormat="1" ht="14.25" x14ac:dyDescent="0.2">
      <c r="A19" s="19"/>
      <c r="B19" s="16" t="s">
        <v>22</v>
      </c>
      <c r="C19" s="20">
        <v>0</v>
      </c>
      <c r="D19" s="20">
        <v>0</v>
      </c>
      <c r="E19" s="18">
        <f t="shared" si="0"/>
        <v>0</v>
      </c>
      <c r="F19" s="18">
        <v>0</v>
      </c>
      <c r="G19" s="18">
        <v>0</v>
      </c>
      <c r="H19" s="18">
        <f t="shared" si="1"/>
        <v>0</v>
      </c>
    </row>
    <row r="20" spans="1:8" s="14" customFormat="1" x14ac:dyDescent="0.25">
      <c r="A20" s="21" t="s">
        <v>23</v>
      </c>
      <c r="B20" s="22" t="s">
        <v>24</v>
      </c>
      <c r="C20" s="13">
        <f>SUM(C21:C25)</f>
        <v>0</v>
      </c>
      <c r="D20" s="13">
        <f>SUM(D21:D25)</f>
        <v>0</v>
      </c>
      <c r="E20" s="13">
        <f t="shared" si="0"/>
        <v>0</v>
      </c>
      <c r="F20" s="13">
        <f>SUM(F21:F25)</f>
        <v>0</v>
      </c>
      <c r="G20" s="13">
        <f>SUM(G21:G25)</f>
        <v>0</v>
      </c>
      <c r="H20" s="13">
        <f t="shared" si="1"/>
        <v>0</v>
      </c>
    </row>
    <row r="21" spans="1:8" s="14" customFormat="1" ht="14.25" x14ac:dyDescent="0.2">
      <c r="A21" s="23"/>
      <c r="B21" s="16" t="s">
        <v>25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18">
        <f>G21-C21</f>
        <v>0</v>
      </c>
    </row>
    <row r="22" spans="1:8" s="14" customFormat="1" ht="14.25" x14ac:dyDescent="0.2">
      <c r="A22" s="15"/>
      <c r="B22" s="16" t="s">
        <v>26</v>
      </c>
      <c r="C22" s="20">
        <v>0</v>
      </c>
      <c r="D22" s="20">
        <v>0</v>
      </c>
      <c r="E22" s="20">
        <f>C22+D22</f>
        <v>0</v>
      </c>
      <c r="F22" s="20">
        <v>0</v>
      </c>
      <c r="G22" s="20">
        <v>0</v>
      </c>
      <c r="H22" s="18">
        <f>G22-C22</f>
        <v>0</v>
      </c>
    </row>
    <row r="23" spans="1:8" s="14" customFormat="1" ht="14.25" x14ac:dyDescent="0.2">
      <c r="A23" s="15"/>
      <c r="B23" s="16" t="s">
        <v>27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18">
        <f>G23-C23</f>
        <v>0</v>
      </c>
    </row>
    <row r="24" spans="1:8" s="14" customFormat="1" ht="14.25" x14ac:dyDescent="0.2">
      <c r="A24" s="15"/>
      <c r="B24" s="16" t="s">
        <v>28</v>
      </c>
      <c r="C24" s="20">
        <v>0</v>
      </c>
      <c r="D24" s="20">
        <v>0</v>
      </c>
      <c r="E24" s="20">
        <f>C24+D24</f>
        <v>0</v>
      </c>
      <c r="F24" s="20">
        <v>0</v>
      </c>
      <c r="G24" s="20">
        <v>0</v>
      </c>
      <c r="H24" s="18">
        <f>G24-C24</f>
        <v>0</v>
      </c>
    </row>
    <row r="25" spans="1:8" s="14" customFormat="1" ht="14.25" x14ac:dyDescent="0.2">
      <c r="A25" s="19"/>
      <c r="B25" s="16" t="s">
        <v>29</v>
      </c>
      <c r="C25" s="20">
        <v>0</v>
      </c>
      <c r="D25" s="20">
        <v>0</v>
      </c>
      <c r="E25" s="20">
        <f>C25+D25</f>
        <v>0</v>
      </c>
      <c r="F25" s="20">
        <v>0</v>
      </c>
      <c r="G25" s="20">
        <v>0</v>
      </c>
      <c r="H25" s="18">
        <f>G25-C25</f>
        <v>0</v>
      </c>
    </row>
    <row r="26" spans="1:8" s="14" customFormat="1" x14ac:dyDescent="0.25">
      <c r="A26" s="21" t="s">
        <v>30</v>
      </c>
      <c r="B26" s="22" t="s">
        <v>31</v>
      </c>
      <c r="C26" s="13">
        <f>SUM(C27:C28)</f>
        <v>504000</v>
      </c>
      <c r="D26" s="13">
        <f>SUM(D27:D28)</f>
        <v>0</v>
      </c>
      <c r="E26" s="13">
        <f t="shared" si="0"/>
        <v>504000</v>
      </c>
      <c r="F26" s="13">
        <f>SUM(F27:F28)</f>
        <v>5000</v>
      </c>
      <c r="G26" s="13">
        <f>SUM(G27:G28)</f>
        <v>5000</v>
      </c>
      <c r="H26" s="13">
        <f t="shared" si="1"/>
        <v>-499000</v>
      </c>
    </row>
    <row r="27" spans="1:8" s="14" customFormat="1" ht="14.25" x14ac:dyDescent="0.2">
      <c r="A27" s="23"/>
      <c r="B27" s="16" t="s">
        <v>32</v>
      </c>
      <c r="C27" s="20">
        <v>504000</v>
      </c>
      <c r="D27" s="20">
        <v>0</v>
      </c>
      <c r="E27" s="20">
        <f t="shared" si="0"/>
        <v>504000</v>
      </c>
      <c r="F27" s="20">
        <v>5000</v>
      </c>
      <c r="G27" s="20">
        <v>5000</v>
      </c>
      <c r="H27" s="18">
        <f t="shared" si="1"/>
        <v>-499000</v>
      </c>
    </row>
    <row r="28" spans="1:8" s="14" customFormat="1" ht="14.25" x14ac:dyDescent="0.2">
      <c r="A28" s="19"/>
      <c r="B28" s="16" t="s">
        <v>33</v>
      </c>
      <c r="C28" s="20">
        <v>0</v>
      </c>
      <c r="D28" s="20">
        <v>0</v>
      </c>
      <c r="E28" s="20">
        <f t="shared" si="0"/>
        <v>0</v>
      </c>
      <c r="F28" s="20">
        <v>0</v>
      </c>
      <c r="G28" s="20">
        <v>0</v>
      </c>
      <c r="H28" s="18">
        <f t="shared" si="1"/>
        <v>0</v>
      </c>
    </row>
    <row r="29" spans="1:8" s="14" customFormat="1" x14ac:dyDescent="0.25">
      <c r="A29" s="24" t="s">
        <v>34</v>
      </c>
      <c r="B29" s="22" t="s">
        <v>35</v>
      </c>
      <c r="C29" s="13">
        <f>SUM(C30:C35)</f>
        <v>19897659</v>
      </c>
      <c r="D29" s="13">
        <f>SUM(D30:D35)</f>
        <v>0</v>
      </c>
      <c r="E29" s="13">
        <f t="shared" si="0"/>
        <v>19897659</v>
      </c>
      <c r="F29" s="13">
        <f>SUM(F30:F35)</f>
        <v>7379785.1400000006</v>
      </c>
      <c r="G29" s="13">
        <f>SUM(G30:G35)</f>
        <v>7379785.1400000006</v>
      </c>
      <c r="H29" s="13">
        <f t="shared" si="1"/>
        <v>-12517873.859999999</v>
      </c>
    </row>
    <row r="30" spans="1:8" s="14" customFormat="1" ht="14.25" x14ac:dyDescent="0.2">
      <c r="A30" s="23"/>
      <c r="B30" s="16" t="s">
        <v>36</v>
      </c>
      <c r="C30" s="20">
        <v>1472000</v>
      </c>
      <c r="D30" s="20">
        <v>0</v>
      </c>
      <c r="E30" s="18">
        <f t="shared" si="0"/>
        <v>1472000</v>
      </c>
      <c r="F30" s="20">
        <v>335007.46000000002</v>
      </c>
      <c r="G30" s="20">
        <v>335007.46000000002</v>
      </c>
      <c r="H30" s="18">
        <f t="shared" si="1"/>
        <v>-1136992.54</v>
      </c>
    </row>
    <row r="31" spans="1:8" s="14" customFormat="1" ht="14.25" x14ac:dyDescent="0.2">
      <c r="A31" s="15"/>
      <c r="B31" s="25" t="s">
        <v>37</v>
      </c>
      <c r="C31" s="20">
        <v>0</v>
      </c>
      <c r="D31" s="20">
        <v>0</v>
      </c>
      <c r="E31" s="18">
        <f t="shared" si="0"/>
        <v>0</v>
      </c>
      <c r="F31" s="20">
        <v>0</v>
      </c>
      <c r="G31" s="20">
        <v>0</v>
      </c>
      <c r="H31" s="18">
        <f t="shared" si="1"/>
        <v>0</v>
      </c>
    </row>
    <row r="32" spans="1:8" s="14" customFormat="1" ht="14.25" x14ac:dyDescent="0.2">
      <c r="A32" s="15"/>
      <c r="B32" s="25" t="s">
        <v>38</v>
      </c>
      <c r="C32" s="20">
        <v>18179659</v>
      </c>
      <c r="D32" s="20">
        <v>0</v>
      </c>
      <c r="E32" s="18">
        <f t="shared" si="0"/>
        <v>18179659</v>
      </c>
      <c r="F32" s="20">
        <v>6987423.5300000003</v>
      </c>
      <c r="G32" s="20">
        <v>6987423.5300000003</v>
      </c>
      <c r="H32" s="18">
        <f t="shared" si="1"/>
        <v>-11192235.469999999</v>
      </c>
    </row>
    <row r="33" spans="1:8" s="14" customFormat="1" ht="14.25" x14ac:dyDescent="0.2">
      <c r="A33" s="15"/>
      <c r="B33" s="25" t="s">
        <v>39</v>
      </c>
      <c r="C33" s="20">
        <v>1000</v>
      </c>
      <c r="D33" s="20">
        <v>0</v>
      </c>
      <c r="E33" s="18">
        <v>0</v>
      </c>
      <c r="F33" s="20">
        <v>0</v>
      </c>
      <c r="G33" s="20">
        <v>0</v>
      </c>
      <c r="H33" s="18">
        <f t="shared" si="1"/>
        <v>-1000</v>
      </c>
    </row>
    <row r="34" spans="1:8" s="14" customFormat="1" ht="14.25" x14ac:dyDescent="0.2">
      <c r="A34" s="15"/>
      <c r="B34" s="25" t="s">
        <v>20</v>
      </c>
      <c r="C34" s="20">
        <v>245000</v>
      </c>
      <c r="D34" s="20">
        <v>0</v>
      </c>
      <c r="E34" s="18">
        <f t="shared" si="0"/>
        <v>245000</v>
      </c>
      <c r="F34" s="20">
        <v>57354.15</v>
      </c>
      <c r="G34" s="20">
        <v>57354.15</v>
      </c>
      <c r="H34" s="18">
        <f t="shared" si="1"/>
        <v>-187645.85</v>
      </c>
    </row>
    <row r="35" spans="1:8" s="14" customFormat="1" ht="14.25" x14ac:dyDescent="0.2">
      <c r="A35" s="19"/>
      <c r="B35" s="16" t="s">
        <v>40</v>
      </c>
      <c r="C35" s="20">
        <v>0</v>
      </c>
      <c r="D35" s="20">
        <v>0</v>
      </c>
      <c r="E35" s="18">
        <f t="shared" si="0"/>
        <v>0</v>
      </c>
      <c r="F35" s="20">
        <v>0</v>
      </c>
      <c r="G35" s="20">
        <v>0</v>
      </c>
      <c r="H35" s="18">
        <f t="shared" si="1"/>
        <v>0</v>
      </c>
    </row>
    <row r="36" spans="1:8" s="14" customFormat="1" x14ac:dyDescent="0.25">
      <c r="A36" s="26" t="s">
        <v>41</v>
      </c>
      <c r="B36" s="12" t="s">
        <v>42</v>
      </c>
      <c r="C36" s="13">
        <f>SUM(C37:C39)</f>
        <v>402000</v>
      </c>
      <c r="D36" s="13">
        <f>SUM(D37:D39)</f>
        <v>0</v>
      </c>
      <c r="E36" s="13">
        <f>C36+D36</f>
        <v>402000</v>
      </c>
      <c r="F36" s="13">
        <f>SUM(F37:F39)</f>
        <v>0</v>
      </c>
      <c r="G36" s="13">
        <f>SUM(G37:G39)</f>
        <v>0</v>
      </c>
      <c r="H36" s="13">
        <f>G36-C36</f>
        <v>-402000</v>
      </c>
    </row>
    <row r="37" spans="1:8" s="14" customFormat="1" x14ac:dyDescent="0.25">
      <c r="A37" s="27"/>
      <c r="B37" s="16" t="s">
        <v>43</v>
      </c>
      <c r="C37" s="20">
        <v>402000</v>
      </c>
      <c r="D37" s="20">
        <v>0</v>
      </c>
      <c r="E37" s="18">
        <v>0</v>
      </c>
      <c r="F37" s="20">
        <v>0</v>
      </c>
      <c r="G37" s="20">
        <v>0</v>
      </c>
      <c r="H37" s="18">
        <f t="shared" si="1"/>
        <v>-402000</v>
      </c>
    </row>
    <row r="38" spans="1:8" s="14" customFormat="1" x14ac:dyDescent="0.25">
      <c r="A38" s="28"/>
      <c r="B38" s="16" t="s">
        <v>44</v>
      </c>
      <c r="C38" s="20">
        <v>0</v>
      </c>
      <c r="D38" s="20">
        <v>0</v>
      </c>
      <c r="E38" s="18">
        <f t="shared" si="0"/>
        <v>0</v>
      </c>
      <c r="F38" s="20">
        <v>0</v>
      </c>
      <c r="G38" s="20">
        <v>0</v>
      </c>
      <c r="H38" s="18">
        <f t="shared" si="1"/>
        <v>0</v>
      </c>
    </row>
    <row r="39" spans="1:8" s="14" customFormat="1" x14ac:dyDescent="0.25">
      <c r="A39" s="29"/>
      <c r="B39" s="16" t="s">
        <v>45</v>
      </c>
      <c r="C39" s="20">
        <v>0</v>
      </c>
      <c r="D39" s="20">
        <v>0</v>
      </c>
      <c r="E39" s="18">
        <f t="shared" si="0"/>
        <v>0</v>
      </c>
      <c r="F39" s="20">
        <v>0</v>
      </c>
      <c r="G39" s="20">
        <v>0</v>
      </c>
      <c r="H39" s="18">
        <f t="shared" si="1"/>
        <v>0</v>
      </c>
    </row>
    <row r="40" spans="1:8" s="14" customFormat="1" ht="15.75" customHeight="1" x14ac:dyDescent="0.25">
      <c r="A40" s="30" t="s">
        <v>46</v>
      </c>
      <c r="B40" s="22" t="s">
        <v>47</v>
      </c>
      <c r="C40" s="13">
        <f>SUM(C41:C44)</f>
        <v>582000</v>
      </c>
      <c r="D40" s="13">
        <f>SUM(D41:D44)</f>
        <v>0</v>
      </c>
      <c r="E40" s="13">
        <f t="shared" si="0"/>
        <v>582000</v>
      </c>
      <c r="F40" s="13">
        <f>SUM(F41:F44)</f>
        <v>160356.18</v>
      </c>
      <c r="G40" s="13">
        <f>SUM(G41:G44)</f>
        <v>160356.18</v>
      </c>
      <c r="H40" s="13">
        <f t="shared" si="1"/>
        <v>-421643.82</v>
      </c>
    </row>
    <row r="41" spans="1:8" s="14" customFormat="1" ht="15.75" customHeight="1" x14ac:dyDescent="0.25">
      <c r="A41" s="27"/>
      <c r="B41" s="16" t="s">
        <v>48</v>
      </c>
      <c r="C41" s="20">
        <v>582000</v>
      </c>
      <c r="D41" s="20">
        <v>0</v>
      </c>
      <c r="E41" s="18">
        <f t="shared" si="0"/>
        <v>582000</v>
      </c>
      <c r="F41" s="20">
        <v>160356.18</v>
      </c>
      <c r="G41" s="20">
        <v>160356.18</v>
      </c>
      <c r="H41" s="18">
        <f t="shared" si="1"/>
        <v>-421643.82</v>
      </c>
    </row>
    <row r="42" spans="1:8" s="14" customFormat="1" ht="15.75" customHeight="1" x14ac:dyDescent="0.25">
      <c r="A42" s="28"/>
      <c r="B42" s="16" t="s">
        <v>49</v>
      </c>
      <c r="C42" s="20">
        <v>0</v>
      </c>
      <c r="D42" s="20">
        <v>0</v>
      </c>
      <c r="E42" s="18">
        <f t="shared" si="0"/>
        <v>0</v>
      </c>
      <c r="F42" s="20">
        <v>0</v>
      </c>
      <c r="G42" s="20">
        <v>0</v>
      </c>
      <c r="H42" s="18">
        <f t="shared" si="1"/>
        <v>0</v>
      </c>
    </row>
    <row r="43" spans="1:8" s="14" customFormat="1" ht="15.75" customHeight="1" x14ac:dyDescent="0.25">
      <c r="A43" s="28"/>
      <c r="B43" s="16" t="s">
        <v>50</v>
      </c>
      <c r="C43" s="20">
        <v>0</v>
      </c>
      <c r="D43" s="20">
        <v>0</v>
      </c>
      <c r="E43" s="18">
        <f t="shared" si="0"/>
        <v>0</v>
      </c>
      <c r="F43" s="20">
        <v>0</v>
      </c>
      <c r="G43" s="20">
        <v>0</v>
      </c>
      <c r="H43" s="18">
        <f t="shared" si="1"/>
        <v>0</v>
      </c>
    </row>
    <row r="44" spans="1:8" s="14" customFormat="1" ht="15.75" customHeight="1" x14ac:dyDescent="0.25">
      <c r="A44" s="29"/>
      <c r="B44" s="16" t="s">
        <v>51</v>
      </c>
      <c r="C44" s="20">
        <v>0</v>
      </c>
      <c r="D44" s="20">
        <v>0</v>
      </c>
      <c r="E44" s="18">
        <f t="shared" si="0"/>
        <v>0</v>
      </c>
      <c r="F44" s="20">
        <v>0</v>
      </c>
      <c r="G44" s="20">
        <v>0</v>
      </c>
      <c r="H44" s="18">
        <f t="shared" si="1"/>
        <v>0</v>
      </c>
    </row>
    <row r="45" spans="1:8" s="14" customFormat="1" x14ac:dyDescent="0.25">
      <c r="A45" s="31" t="s">
        <v>52</v>
      </c>
      <c r="B45" s="32" t="s">
        <v>53</v>
      </c>
      <c r="C45" s="33">
        <f>SUM(C46:C54)</f>
        <v>0</v>
      </c>
      <c r="D45" s="33">
        <f>SUM(D46:D54)</f>
        <v>0</v>
      </c>
      <c r="E45" s="33">
        <f>C45+D45</f>
        <v>0</v>
      </c>
      <c r="F45" s="33">
        <f>SUM(F46:F54)</f>
        <v>0</v>
      </c>
      <c r="G45" s="33">
        <f>SUM(G46:G54)</f>
        <v>0</v>
      </c>
      <c r="H45" s="33">
        <f>G45-C45</f>
        <v>0</v>
      </c>
    </row>
    <row r="46" spans="1:8" s="14" customFormat="1" ht="14.25" x14ac:dyDescent="0.2">
      <c r="A46" s="34"/>
      <c r="B46" s="16" t="s">
        <v>54</v>
      </c>
      <c r="C46" s="20">
        <v>0</v>
      </c>
      <c r="D46" s="20">
        <v>0</v>
      </c>
      <c r="E46" s="20">
        <f t="shared" ref="E46:E54" si="2">C46+D46</f>
        <v>0</v>
      </c>
      <c r="F46" s="20">
        <v>0</v>
      </c>
      <c r="G46" s="20">
        <v>0</v>
      </c>
      <c r="H46" s="18">
        <f t="shared" ref="H46:H54" si="3">G46-C46</f>
        <v>0</v>
      </c>
    </row>
    <row r="47" spans="1:8" s="14" customFormat="1" ht="14.25" x14ac:dyDescent="0.2">
      <c r="A47" s="35"/>
      <c r="B47" s="16" t="s">
        <v>55</v>
      </c>
      <c r="C47" s="20">
        <v>0</v>
      </c>
      <c r="D47" s="20">
        <v>0</v>
      </c>
      <c r="E47" s="20">
        <f t="shared" si="2"/>
        <v>0</v>
      </c>
      <c r="F47" s="20">
        <v>0</v>
      </c>
      <c r="G47" s="20">
        <v>0</v>
      </c>
      <c r="H47" s="18">
        <f t="shared" si="3"/>
        <v>0</v>
      </c>
    </row>
    <row r="48" spans="1:8" s="14" customFormat="1" ht="14.25" x14ac:dyDescent="0.2">
      <c r="A48" s="35"/>
      <c r="B48" s="16" t="s">
        <v>56</v>
      </c>
      <c r="C48" s="20">
        <v>0</v>
      </c>
      <c r="D48" s="20">
        <v>0</v>
      </c>
      <c r="E48" s="20">
        <f t="shared" si="2"/>
        <v>0</v>
      </c>
      <c r="F48" s="20">
        <v>0</v>
      </c>
      <c r="G48" s="20">
        <v>0</v>
      </c>
      <c r="H48" s="18">
        <f t="shared" si="3"/>
        <v>0</v>
      </c>
    </row>
    <row r="49" spans="1:8" s="14" customFormat="1" ht="14.25" x14ac:dyDescent="0.2">
      <c r="A49" s="35"/>
      <c r="B49" s="16" t="s">
        <v>57</v>
      </c>
      <c r="C49" s="20">
        <v>0</v>
      </c>
      <c r="D49" s="20">
        <v>0</v>
      </c>
      <c r="E49" s="20">
        <f t="shared" si="2"/>
        <v>0</v>
      </c>
      <c r="F49" s="20">
        <v>0</v>
      </c>
      <c r="G49" s="20">
        <v>0</v>
      </c>
      <c r="H49" s="18">
        <f t="shared" si="3"/>
        <v>0</v>
      </c>
    </row>
    <row r="50" spans="1:8" s="14" customFormat="1" ht="14.25" x14ac:dyDescent="0.2">
      <c r="A50" s="35"/>
      <c r="B50" s="16" t="s">
        <v>58</v>
      </c>
      <c r="C50" s="20">
        <v>0</v>
      </c>
      <c r="D50" s="20">
        <v>0</v>
      </c>
      <c r="E50" s="20">
        <f t="shared" si="2"/>
        <v>0</v>
      </c>
      <c r="F50" s="20">
        <v>0</v>
      </c>
      <c r="G50" s="20">
        <v>0</v>
      </c>
      <c r="H50" s="18">
        <f t="shared" si="3"/>
        <v>0</v>
      </c>
    </row>
    <row r="51" spans="1:8" s="14" customFormat="1" ht="14.25" x14ac:dyDescent="0.2">
      <c r="A51" s="35"/>
      <c r="B51" s="16" t="s">
        <v>59</v>
      </c>
      <c r="C51" s="20">
        <v>0</v>
      </c>
      <c r="D51" s="20">
        <v>0</v>
      </c>
      <c r="E51" s="20">
        <f t="shared" si="2"/>
        <v>0</v>
      </c>
      <c r="F51" s="20">
        <v>0</v>
      </c>
      <c r="G51" s="20">
        <v>0</v>
      </c>
      <c r="H51" s="18">
        <f t="shared" si="3"/>
        <v>0</v>
      </c>
    </row>
    <row r="52" spans="1:8" s="14" customFormat="1" ht="14.25" x14ac:dyDescent="0.2">
      <c r="A52" s="35"/>
      <c r="B52" s="16" t="s">
        <v>60</v>
      </c>
      <c r="C52" s="20">
        <v>0</v>
      </c>
      <c r="D52" s="20">
        <v>0</v>
      </c>
      <c r="E52" s="20">
        <f t="shared" si="2"/>
        <v>0</v>
      </c>
      <c r="F52" s="20">
        <v>0</v>
      </c>
      <c r="G52" s="20">
        <v>0</v>
      </c>
      <c r="H52" s="18">
        <f t="shared" si="3"/>
        <v>0</v>
      </c>
    </row>
    <row r="53" spans="1:8" s="14" customFormat="1" ht="14.25" x14ac:dyDescent="0.2">
      <c r="A53" s="35"/>
      <c r="B53" s="16" t="s">
        <v>61</v>
      </c>
      <c r="C53" s="20">
        <v>0</v>
      </c>
      <c r="D53" s="20">
        <v>0</v>
      </c>
      <c r="E53" s="20">
        <f t="shared" si="2"/>
        <v>0</v>
      </c>
      <c r="F53" s="20">
        <v>0</v>
      </c>
      <c r="G53" s="20">
        <v>0</v>
      </c>
      <c r="H53" s="18">
        <f t="shared" si="3"/>
        <v>0</v>
      </c>
    </row>
    <row r="54" spans="1:8" s="14" customFormat="1" ht="14.25" x14ac:dyDescent="0.2">
      <c r="A54" s="36"/>
      <c r="B54" s="16" t="s">
        <v>62</v>
      </c>
      <c r="C54" s="20">
        <v>0</v>
      </c>
      <c r="D54" s="20">
        <v>0</v>
      </c>
      <c r="E54" s="20">
        <f t="shared" si="2"/>
        <v>0</v>
      </c>
      <c r="F54" s="20">
        <v>0</v>
      </c>
      <c r="G54" s="20">
        <v>0</v>
      </c>
      <c r="H54" s="18">
        <f t="shared" si="3"/>
        <v>0</v>
      </c>
    </row>
    <row r="55" spans="1:8" s="14" customFormat="1" x14ac:dyDescent="0.25">
      <c r="A55" s="30" t="s">
        <v>63</v>
      </c>
      <c r="B55" s="22" t="s">
        <v>64</v>
      </c>
      <c r="C55" s="13">
        <f>SUM(C56:C60)</f>
        <v>89993740</v>
      </c>
      <c r="D55" s="13">
        <f>SUM(D56:D60)</f>
        <v>0</v>
      </c>
      <c r="E55" s="13">
        <f t="shared" si="0"/>
        <v>89993740</v>
      </c>
      <c r="F55" s="13">
        <f>SUM(F56:F60)</f>
        <v>24339841.229999997</v>
      </c>
      <c r="G55" s="13">
        <f>SUM(G56:G60)</f>
        <v>24339841.229999997</v>
      </c>
      <c r="H55" s="13">
        <f t="shared" si="1"/>
        <v>-65653898.770000003</v>
      </c>
    </row>
    <row r="56" spans="1:8" s="14" customFormat="1" ht="14.25" x14ac:dyDescent="0.2">
      <c r="A56" s="34"/>
      <c r="B56" s="16" t="s">
        <v>65</v>
      </c>
      <c r="C56" s="20">
        <v>60120000</v>
      </c>
      <c r="D56" s="20">
        <v>0</v>
      </c>
      <c r="E56" s="17">
        <f t="shared" si="0"/>
        <v>60120000</v>
      </c>
      <c r="F56" s="61">
        <v>15791629.289999999</v>
      </c>
      <c r="G56" s="61">
        <v>15791629.289999999</v>
      </c>
      <c r="H56" s="18">
        <f t="shared" si="1"/>
        <v>-44328370.710000001</v>
      </c>
    </row>
    <row r="57" spans="1:8" s="14" customFormat="1" ht="14.25" x14ac:dyDescent="0.2">
      <c r="A57" s="35"/>
      <c r="B57" s="16" t="s">
        <v>66</v>
      </c>
      <c r="C57" s="20">
        <v>26580000</v>
      </c>
      <c r="D57" s="20">
        <v>0</v>
      </c>
      <c r="E57" s="17">
        <f t="shared" si="0"/>
        <v>26580000</v>
      </c>
      <c r="F57" s="61">
        <v>8548211.9399999995</v>
      </c>
      <c r="G57" s="61">
        <v>8548211.9399999995</v>
      </c>
      <c r="H57" s="18">
        <f t="shared" si="1"/>
        <v>-18031788.060000002</v>
      </c>
    </row>
    <row r="58" spans="1:8" s="14" customFormat="1" ht="14.25" x14ac:dyDescent="0.2">
      <c r="A58" s="35"/>
      <c r="B58" s="16" t="s">
        <v>67</v>
      </c>
      <c r="C58" s="20">
        <v>2093740</v>
      </c>
      <c r="D58" s="20">
        <v>0</v>
      </c>
      <c r="E58" s="17">
        <v>0</v>
      </c>
      <c r="F58" s="17">
        <v>0</v>
      </c>
      <c r="G58" s="17"/>
      <c r="H58" s="18">
        <f t="shared" si="1"/>
        <v>-2093740</v>
      </c>
    </row>
    <row r="59" spans="1:8" s="14" customFormat="1" ht="14.25" x14ac:dyDescent="0.2">
      <c r="A59" s="35"/>
      <c r="B59" s="16" t="s">
        <v>68</v>
      </c>
      <c r="C59" s="20">
        <v>1200000</v>
      </c>
      <c r="D59" s="20">
        <v>0</v>
      </c>
      <c r="E59" s="20">
        <f t="shared" si="0"/>
        <v>1200000</v>
      </c>
      <c r="F59" s="20">
        <v>0</v>
      </c>
      <c r="G59" s="20">
        <v>0</v>
      </c>
      <c r="H59" s="18">
        <f t="shared" si="1"/>
        <v>-1200000</v>
      </c>
    </row>
    <row r="60" spans="1:8" s="14" customFormat="1" ht="14.25" x14ac:dyDescent="0.2">
      <c r="A60" s="36"/>
      <c r="B60" s="16" t="s">
        <v>69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18">
        <f t="shared" si="1"/>
        <v>0</v>
      </c>
    </row>
    <row r="61" spans="1:8" s="14" customFormat="1" x14ac:dyDescent="0.25">
      <c r="A61" s="30" t="s">
        <v>70</v>
      </c>
      <c r="B61" s="22" t="s">
        <v>71</v>
      </c>
      <c r="C61" s="13">
        <f>SUM(C62:C68)</f>
        <v>0</v>
      </c>
      <c r="D61" s="13">
        <f>SUM(D62:D68)</f>
        <v>0</v>
      </c>
      <c r="E61" s="13">
        <f>C61+D61</f>
        <v>0</v>
      </c>
      <c r="F61" s="13">
        <f>SUM(F62:F68)</f>
        <v>0</v>
      </c>
      <c r="G61" s="13">
        <f>SUM(G62:G68)</f>
        <v>0</v>
      </c>
      <c r="H61" s="13">
        <f>G61-C61</f>
        <v>0</v>
      </c>
    </row>
    <row r="62" spans="1:8" s="14" customFormat="1" ht="14.25" x14ac:dyDescent="0.2">
      <c r="A62" s="34"/>
      <c r="B62" s="16" t="s">
        <v>72</v>
      </c>
      <c r="C62" s="17">
        <v>0</v>
      </c>
      <c r="D62" s="20">
        <v>0</v>
      </c>
      <c r="E62" s="18">
        <f t="shared" si="0"/>
        <v>0</v>
      </c>
      <c r="F62" s="17">
        <v>0</v>
      </c>
      <c r="G62" s="17">
        <v>0</v>
      </c>
      <c r="H62" s="18">
        <f t="shared" si="1"/>
        <v>0</v>
      </c>
    </row>
    <row r="63" spans="1:8" s="14" customFormat="1" ht="14.25" x14ac:dyDescent="0.2">
      <c r="A63" s="35"/>
      <c r="B63" s="16" t="s">
        <v>73</v>
      </c>
      <c r="C63" s="17">
        <v>0</v>
      </c>
      <c r="D63" s="20">
        <v>0</v>
      </c>
      <c r="E63" s="18">
        <f t="shared" si="0"/>
        <v>0</v>
      </c>
      <c r="F63" s="17">
        <v>0</v>
      </c>
      <c r="G63" s="17">
        <v>0</v>
      </c>
      <c r="H63" s="18">
        <f t="shared" si="1"/>
        <v>0</v>
      </c>
    </row>
    <row r="64" spans="1:8" s="14" customFormat="1" ht="14.25" x14ac:dyDescent="0.2">
      <c r="A64" s="35"/>
      <c r="B64" s="16" t="s">
        <v>74</v>
      </c>
      <c r="C64" s="17">
        <v>0</v>
      </c>
      <c r="D64" s="20">
        <v>0</v>
      </c>
      <c r="E64" s="18">
        <f t="shared" si="0"/>
        <v>0</v>
      </c>
      <c r="F64" s="17">
        <v>0</v>
      </c>
      <c r="G64" s="17">
        <v>0</v>
      </c>
      <c r="H64" s="18">
        <f t="shared" si="1"/>
        <v>0</v>
      </c>
    </row>
    <row r="65" spans="1:8" s="14" customFormat="1" ht="14.25" x14ac:dyDescent="0.2">
      <c r="A65" s="35"/>
      <c r="B65" s="16" t="s">
        <v>75</v>
      </c>
      <c r="C65" s="17">
        <v>0</v>
      </c>
      <c r="D65" s="20">
        <v>0</v>
      </c>
      <c r="E65" s="18">
        <f t="shared" si="0"/>
        <v>0</v>
      </c>
      <c r="F65" s="17">
        <v>0</v>
      </c>
      <c r="G65" s="17">
        <v>0</v>
      </c>
      <c r="H65" s="18">
        <f t="shared" si="1"/>
        <v>0</v>
      </c>
    </row>
    <row r="66" spans="1:8" s="14" customFormat="1" ht="14.25" x14ac:dyDescent="0.2">
      <c r="A66" s="35"/>
      <c r="B66" s="16" t="s">
        <v>76</v>
      </c>
      <c r="C66" s="17">
        <v>0</v>
      </c>
      <c r="D66" s="20">
        <v>0</v>
      </c>
      <c r="E66" s="18">
        <f t="shared" si="0"/>
        <v>0</v>
      </c>
      <c r="F66" s="17">
        <v>0</v>
      </c>
      <c r="G66" s="17">
        <v>0</v>
      </c>
      <c r="H66" s="18">
        <f t="shared" si="1"/>
        <v>0</v>
      </c>
    </row>
    <row r="67" spans="1:8" s="14" customFormat="1" ht="14.25" x14ac:dyDescent="0.2">
      <c r="A67" s="35"/>
      <c r="B67" s="16" t="s">
        <v>77</v>
      </c>
      <c r="C67" s="17">
        <v>0</v>
      </c>
      <c r="D67" s="20">
        <v>0</v>
      </c>
      <c r="E67" s="18">
        <f t="shared" si="0"/>
        <v>0</v>
      </c>
      <c r="F67" s="17">
        <v>0</v>
      </c>
      <c r="G67" s="17">
        <v>0</v>
      </c>
      <c r="H67" s="18">
        <f t="shared" si="1"/>
        <v>0</v>
      </c>
    </row>
    <row r="68" spans="1:8" s="14" customFormat="1" ht="14.25" x14ac:dyDescent="0.2">
      <c r="A68" s="36"/>
      <c r="B68" s="16" t="s">
        <v>78</v>
      </c>
      <c r="C68" s="37">
        <v>0</v>
      </c>
      <c r="D68" s="37">
        <v>0</v>
      </c>
      <c r="E68" s="38">
        <f t="shared" si="0"/>
        <v>0</v>
      </c>
      <c r="F68" s="37">
        <v>0</v>
      </c>
      <c r="G68" s="37">
        <v>0</v>
      </c>
      <c r="H68" s="38">
        <f t="shared" si="1"/>
        <v>0</v>
      </c>
    </row>
    <row r="69" spans="1:8" s="14" customFormat="1" x14ac:dyDescent="0.25">
      <c r="A69" s="39" t="s">
        <v>79</v>
      </c>
      <c r="B69" s="22" t="s">
        <v>80</v>
      </c>
      <c r="C69" s="40">
        <f>SUM(C70:C72)</f>
        <v>0</v>
      </c>
      <c r="D69" s="40">
        <f>SUM(D70:D72)</f>
        <v>0</v>
      </c>
      <c r="E69" s="40">
        <f>C69+D69</f>
        <v>0</v>
      </c>
      <c r="F69" s="40">
        <f>SUM(F70:F72)</f>
        <v>0</v>
      </c>
      <c r="G69" s="40">
        <f>SUM(G70:G72)</f>
        <v>0</v>
      </c>
      <c r="H69" s="40">
        <f t="shared" si="1"/>
        <v>0</v>
      </c>
    </row>
    <row r="70" spans="1:8" s="14" customFormat="1" x14ac:dyDescent="0.25">
      <c r="A70" s="27"/>
      <c r="B70" s="41" t="s">
        <v>81</v>
      </c>
      <c r="C70" s="17">
        <v>0</v>
      </c>
      <c r="D70" s="20">
        <v>0</v>
      </c>
      <c r="E70" s="18">
        <f t="shared" si="0"/>
        <v>0</v>
      </c>
      <c r="F70" s="17">
        <v>0</v>
      </c>
      <c r="G70" s="17">
        <v>0</v>
      </c>
      <c r="H70" s="18">
        <f t="shared" si="1"/>
        <v>0</v>
      </c>
    </row>
    <row r="71" spans="1:8" s="14" customFormat="1" x14ac:dyDescent="0.25">
      <c r="A71" s="28"/>
      <c r="B71" s="41" t="s">
        <v>82</v>
      </c>
      <c r="C71" s="17">
        <v>0</v>
      </c>
      <c r="D71" s="20">
        <v>0</v>
      </c>
      <c r="E71" s="18">
        <f>C71+D71</f>
        <v>0</v>
      </c>
      <c r="F71" s="17">
        <v>0</v>
      </c>
      <c r="G71" s="17">
        <v>0</v>
      </c>
      <c r="H71" s="18">
        <f t="shared" si="1"/>
        <v>0</v>
      </c>
    </row>
    <row r="72" spans="1:8" s="14" customFormat="1" x14ac:dyDescent="0.25">
      <c r="A72" s="29"/>
      <c r="B72" s="41" t="s">
        <v>83</v>
      </c>
      <c r="C72" s="20">
        <v>0</v>
      </c>
      <c r="D72" s="20">
        <v>0</v>
      </c>
      <c r="E72" s="18">
        <f>C72+D72</f>
        <v>0</v>
      </c>
      <c r="F72" s="20">
        <v>0</v>
      </c>
      <c r="G72" s="20">
        <v>0</v>
      </c>
      <c r="H72" s="18">
        <f t="shared" si="1"/>
        <v>0</v>
      </c>
    </row>
    <row r="73" spans="1:8" s="14" customFormat="1" ht="7.5" customHeight="1" x14ac:dyDescent="0.25">
      <c r="A73" s="42"/>
      <c r="B73" s="43"/>
      <c r="C73" s="44"/>
      <c r="D73" s="44"/>
      <c r="E73" s="44"/>
      <c r="F73" s="44"/>
      <c r="G73" s="44"/>
      <c r="H73" s="45"/>
    </row>
    <row r="74" spans="1:8" s="14" customFormat="1" x14ac:dyDescent="0.25">
      <c r="A74" s="74" t="s">
        <v>84</v>
      </c>
      <c r="B74" s="75"/>
      <c r="C74" s="46">
        <f>SUM(C10+C20+C26+C29+C36+C40+C55+C61+C69+C45)</f>
        <v>124572399</v>
      </c>
      <c r="D74" s="46">
        <f>SUM(D10+D20+D26+D29+D36+D40+D55+D61+D69+D45)</f>
        <v>0</v>
      </c>
      <c r="E74" s="46">
        <f t="shared" si="0"/>
        <v>124572399</v>
      </c>
      <c r="F74" s="46">
        <f>SUM(F10+F20+F26+F29+F36+F40+F55+F61+F69+F45)</f>
        <v>37011302.799999997</v>
      </c>
      <c r="G74" s="46">
        <f>SUM(G10+G20+G26+G29+G36+G40+G55+G61+G69+G45)</f>
        <v>37011302.799999997</v>
      </c>
      <c r="H74" s="76">
        <f>G74-C74</f>
        <v>-87561096.200000003</v>
      </c>
    </row>
    <row r="75" spans="1:8" s="14" customFormat="1" x14ac:dyDescent="0.25">
      <c r="A75" s="47"/>
      <c r="B75" s="47"/>
      <c r="C75" s="48"/>
      <c r="D75" s="48"/>
      <c r="E75" s="49"/>
      <c r="F75" s="50"/>
      <c r="G75" s="51" t="s">
        <v>85</v>
      </c>
      <c r="H75" s="77"/>
    </row>
    <row r="76" spans="1:8" s="14" customFormat="1" ht="9" customHeight="1" x14ac:dyDescent="0.25">
      <c r="A76" s="52"/>
      <c r="B76" s="53"/>
      <c r="C76" s="54"/>
      <c r="D76" s="54"/>
      <c r="E76" s="54"/>
      <c r="F76" s="55"/>
      <c r="G76" s="55"/>
      <c r="H76" s="56"/>
    </row>
    <row r="77" spans="1:8" x14ac:dyDescent="0.2"/>
    <row r="78" spans="1:8" x14ac:dyDescent="0.2"/>
    <row r="79" spans="1:8" x14ac:dyDescent="0.2"/>
    <row r="80" spans="1:8" ht="15.75" x14ac:dyDescent="0.25">
      <c r="B80" s="1"/>
      <c r="C80" s="78"/>
      <c r="D80" s="78"/>
      <c r="E80" s="78"/>
      <c r="H80" s="58"/>
    </row>
    <row r="81" spans="2:8" ht="15.75" x14ac:dyDescent="0.25">
      <c r="B81" s="59"/>
      <c r="C81" s="79" t="s">
        <v>86</v>
      </c>
      <c r="D81" s="79"/>
      <c r="E81" s="79"/>
      <c r="F81" s="57"/>
      <c r="G81" s="3"/>
      <c r="H81" s="3"/>
    </row>
    <row r="82" spans="2:8" ht="15.75" x14ac:dyDescent="0.25">
      <c r="B82" s="59"/>
      <c r="C82" s="79" t="s">
        <v>87</v>
      </c>
      <c r="D82" s="79"/>
      <c r="E82" s="79"/>
    </row>
    <row r="83" spans="2:8" x14ac:dyDescent="0.2">
      <c r="B83" s="60"/>
      <c r="E83" s="57"/>
      <c r="H83" s="57"/>
    </row>
    <row r="84" spans="2:8" x14ac:dyDescent="0.2"/>
    <row r="85" spans="2:8" x14ac:dyDescent="0.2"/>
    <row r="86" spans="2:8" x14ac:dyDescent="0.2"/>
    <row r="87" spans="2:8" x14ac:dyDescent="0.2"/>
    <row r="88" spans="2:8" x14ac:dyDescent="0.2"/>
    <row r="89" spans="2:8" x14ac:dyDescent="0.2"/>
    <row r="90" spans="2:8" x14ac:dyDescent="0.2"/>
    <row r="91" spans="2:8" x14ac:dyDescent="0.2"/>
    <row r="92" spans="2:8" x14ac:dyDescent="0.2"/>
    <row r="93" spans="2:8" x14ac:dyDescent="0.2"/>
    <row r="94" spans="2:8" x14ac:dyDescent="0.2"/>
    <row r="95" spans="2:8" x14ac:dyDescent="0.2"/>
    <row r="96" spans="2:8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</sheetData>
  <autoFilter ref="A10:H75" xr:uid="{3534949B-E207-40D6-86FA-1BD4E3218936}"/>
  <mergeCells count="12">
    <mergeCell ref="A74:B74"/>
    <mergeCell ref="H74:H75"/>
    <mergeCell ref="C80:E80"/>
    <mergeCell ref="C81:E81"/>
    <mergeCell ref="C82:E82"/>
    <mergeCell ref="A1:H1"/>
    <mergeCell ref="A2:H2"/>
    <mergeCell ref="A3:H3"/>
    <mergeCell ref="A4:H4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7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cp:lastPrinted>2023-04-28T15:14:26Z</cp:lastPrinted>
  <dcterms:created xsi:type="dcterms:W3CDTF">2023-04-27T17:01:00Z</dcterms:created>
  <dcterms:modified xsi:type="dcterms:W3CDTF">2023-05-22T19:21:23Z</dcterms:modified>
</cp:coreProperties>
</file>