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RESPALDO USB\OPINION POSITIVA\"/>
    </mc:Choice>
  </mc:AlternateContent>
  <xr:revisionPtr revIDLastSave="0" documentId="13_ncr:1_{B5F3C6A9-FEAF-4319-9E8D-ED5CC51528F2}" xr6:coauthVersionLast="46" xr6:coauthVersionMax="46" xr10:uidLastSave="{00000000-0000-0000-0000-000000000000}"/>
  <bookViews>
    <workbookView xWindow="-108" yWindow="-108" windowWidth="23256" windowHeight="12576" xr2:uid="{71B1B98D-14A2-45BA-A5B4-C486BAB19D21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6" i="1" l="1"/>
  <c r="C416" i="1"/>
  <c r="D414" i="1"/>
  <c r="D413" i="1" s="1"/>
  <c r="C414" i="1"/>
  <c r="C413" i="1" s="1"/>
  <c r="D403" i="1"/>
  <c r="C403" i="1"/>
  <c r="D401" i="1"/>
  <c r="C401" i="1"/>
  <c r="D399" i="1"/>
  <c r="C399" i="1"/>
  <c r="D393" i="1"/>
  <c r="C393" i="1"/>
  <c r="D390" i="1"/>
  <c r="C390" i="1"/>
  <c r="D381" i="1"/>
  <c r="D380" i="1" s="1"/>
  <c r="C381" i="1"/>
  <c r="D377" i="1"/>
  <c r="C377" i="1"/>
  <c r="D375" i="1"/>
  <c r="C375" i="1"/>
  <c r="C365" i="1" s="1"/>
  <c r="D372" i="1"/>
  <c r="C372" i="1"/>
  <c r="D369" i="1"/>
  <c r="C369" i="1"/>
  <c r="D366" i="1"/>
  <c r="C366" i="1"/>
  <c r="D362" i="1"/>
  <c r="C362" i="1"/>
  <c r="C355" i="1" s="1"/>
  <c r="D356" i="1"/>
  <c r="C356" i="1"/>
  <c r="D352" i="1"/>
  <c r="C352" i="1"/>
  <c r="D346" i="1"/>
  <c r="C346" i="1"/>
  <c r="D344" i="1"/>
  <c r="C344" i="1"/>
  <c r="D341" i="1"/>
  <c r="C341" i="1"/>
  <c r="D337" i="1"/>
  <c r="C337" i="1"/>
  <c r="D332" i="1"/>
  <c r="C332" i="1"/>
  <c r="D329" i="1"/>
  <c r="C329" i="1"/>
  <c r="D326" i="1"/>
  <c r="C326" i="1"/>
  <c r="D323" i="1"/>
  <c r="C323" i="1"/>
  <c r="D312" i="1"/>
  <c r="C312" i="1"/>
  <c r="D302" i="1"/>
  <c r="C302" i="1"/>
  <c r="D295" i="1"/>
  <c r="C295" i="1"/>
  <c r="D284" i="1"/>
  <c r="C284" i="1"/>
  <c r="D280" i="1"/>
  <c r="C280" i="1"/>
  <c r="C270" i="1" s="1"/>
  <c r="D274" i="1"/>
  <c r="C274" i="1"/>
  <c r="D271" i="1"/>
  <c r="C271" i="1"/>
  <c r="D262" i="1"/>
  <c r="C262" i="1"/>
  <c r="D256" i="1"/>
  <c r="C256" i="1"/>
  <c r="C255" i="1" s="1"/>
  <c r="D252" i="1"/>
  <c r="C252" i="1"/>
  <c r="D243" i="1"/>
  <c r="C243" i="1"/>
  <c r="D233" i="1"/>
  <c r="C233" i="1"/>
  <c r="D227" i="1"/>
  <c r="C227" i="1"/>
  <c r="D220" i="1"/>
  <c r="C220" i="1"/>
  <c r="D217" i="1"/>
  <c r="C217" i="1"/>
  <c r="D211" i="1"/>
  <c r="C211" i="1"/>
  <c r="D201" i="1"/>
  <c r="C201" i="1"/>
  <c r="D196" i="1"/>
  <c r="C196" i="1"/>
  <c r="D193" i="1"/>
  <c r="C193" i="1"/>
  <c r="D189" i="1"/>
  <c r="C189" i="1"/>
  <c r="D184" i="1"/>
  <c r="D181" i="1" s="1"/>
  <c r="C184" i="1"/>
  <c r="C181" i="1" s="1"/>
  <c r="C176" i="1" s="1"/>
  <c r="D177" i="1"/>
  <c r="C177" i="1"/>
  <c r="D171" i="1"/>
  <c r="C171" i="1"/>
  <c r="D164" i="1"/>
  <c r="C164" i="1"/>
  <c r="D160" i="1"/>
  <c r="C160" i="1"/>
  <c r="D154" i="1"/>
  <c r="C154" i="1"/>
  <c r="D150" i="1"/>
  <c r="C150" i="1"/>
  <c r="D147" i="1"/>
  <c r="C147" i="1"/>
  <c r="D142" i="1"/>
  <c r="C142" i="1"/>
  <c r="D138" i="1"/>
  <c r="C138" i="1"/>
  <c r="D131" i="1"/>
  <c r="C131" i="1"/>
  <c r="D127" i="1"/>
  <c r="C127" i="1"/>
  <c r="D124" i="1"/>
  <c r="C124" i="1"/>
  <c r="D120" i="1"/>
  <c r="C120" i="1"/>
  <c r="D116" i="1"/>
  <c r="C116" i="1"/>
  <c r="D106" i="1"/>
  <c r="C106" i="1"/>
  <c r="D100" i="1"/>
  <c r="C100" i="1"/>
  <c r="D94" i="1"/>
  <c r="C94" i="1"/>
  <c r="D87" i="1"/>
  <c r="C87" i="1"/>
  <c r="D81" i="1"/>
  <c r="C81" i="1"/>
  <c r="D75" i="1"/>
  <c r="C75" i="1"/>
  <c r="D66" i="1"/>
  <c r="C66" i="1"/>
  <c r="D58" i="1"/>
  <c r="C58" i="1"/>
  <c r="D52" i="1"/>
  <c r="C52" i="1"/>
  <c r="D47" i="1"/>
  <c r="C47" i="1"/>
  <c r="C46" i="1" s="1"/>
  <c r="D41" i="1"/>
  <c r="C41" i="1"/>
  <c r="D38" i="1"/>
  <c r="C38" i="1"/>
  <c r="D36" i="1"/>
  <c r="C36" i="1"/>
  <c r="D30" i="1"/>
  <c r="C30" i="1"/>
  <c r="D24" i="1"/>
  <c r="C24" i="1"/>
  <c r="D16" i="1"/>
  <c r="C16" i="1"/>
  <c r="D8" i="1"/>
  <c r="C8" i="1"/>
  <c r="D294" i="1" l="1"/>
  <c r="D293" i="1" s="1"/>
  <c r="D200" i="1"/>
  <c r="D199" i="1" s="1"/>
  <c r="C7" i="1"/>
  <c r="C6" i="1" s="1"/>
  <c r="C105" i="1"/>
  <c r="C146" i="1"/>
  <c r="D7" i="1"/>
  <c r="D6" i="1" s="1"/>
  <c r="D46" i="1"/>
  <c r="D105" i="1"/>
  <c r="D146" i="1"/>
  <c r="D322" i="1"/>
  <c r="C200" i="1"/>
  <c r="C199" i="1" s="1"/>
  <c r="C294" i="1"/>
  <c r="D270" i="1"/>
  <c r="D355" i="1"/>
  <c r="D365" i="1"/>
  <c r="D255" i="1"/>
  <c r="C322" i="1"/>
  <c r="C380" i="1"/>
  <c r="D176" i="1"/>
  <c r="D104" i="1" l="1"/>
  <c r="C293" i="1"/>
  <c r="C104" i="1"/>
</calcChain>
</file>

<file path=xl/sharedStrings.xml><?xml version="1.0" encoding="utf-8"?>
<sst xmlns="http://schemas.openxmlformats.org/spreadsheetml/2006/main" count="810" uniqueCount="795">
  <si>
    <t>MUNICIPIO IXTLAHUACÁN DEL RÍO</t>
  </si>
  <si>
    <t>BALANZA DE COMPROBACIÓN</t>
  </si>
  <si>
    <t>No. DE CUENTA</t>
  </si>
  <si>
    <t>NOMBRE DE LA CUENTA</t>
  </si>
  <si>
    <t>SALDO FINAL DEL MES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</si>
  <si>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</si>
  <si>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</si>
  <si>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</si>
  <si>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</si>
  <si>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</si>
  <si>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</si>
  <si>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</si>
  <si>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</si>
  <si>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</si>
  <si>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</si>
  <si>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</si>
  <si>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</si>
  <si>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</si>
  <si>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</si>
  <si>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</si>
  <si>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</si>
  <si>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</si>
  <si>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</si>
  <si>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</si>
  <si>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</si>
  <si>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</si>
  <si>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</si>
  <si>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</si>
  <si>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</si>
  <si>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</si>
  <si>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</si>
  <si>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</si>
  <si>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</si>
  <si>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</si>
  <si>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</si>
  <si>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</si>
  <si>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</si>
  <si>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</si>
  <si>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</si>
  <si>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</si>
  <si>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</si>
  <si>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</si>
  <si>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</si>
  <si>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</si>
  <si>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</si>
  <si>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</si>
  <si>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</si>
  <si>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</si>
  <si>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</si>
  <si>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</si>
  <si>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</si>
  <si>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</si>
  <si>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</si>
  <si>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</si>
  <si>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</si>
  <si>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</si>
  <si>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</si>
  <si>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</si>
  <si>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</si>
  <si>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</si>
  <si>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</si>
  <si>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</si>
  <si>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</si>
  <si>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</si>
  <si>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</si>
  <si>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</si>
  <si>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</si>
  <si>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</si>
  <si>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</si>
  <si>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</si>
  <si>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</si>
  <si>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</si>
  <si>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</si>
  <si>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</si>
  <si>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</si>
  <si>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</si>
  <si>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</si>
  <si>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</si>
  <si>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</si>
  <si>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</si>
  <si>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</si>
  <si>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</si>
  <si>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</si>
  <si>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</si>
  <si>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</si>
  <si>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ADQUISICIÓN CON FONDOS DE TERCEROS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</si>
  <si>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</si>
  <si>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</si>
  <si>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</si>
  <si>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</si>
  <si>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</si>
  <si>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</si>
  <si>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</si>
  <si>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</si>
  <si>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</si>
  <si>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</si>
  <si>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</si>
  <si>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</si>
  <si>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</si>
  <si>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</si>
  <si>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</si>
  <si>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</si>
  <si>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</si>
  <si>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</si>
  <si>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</si>
  <si>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</si>
  <si>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</si>
  <si>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</si>
  <si>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</si>
  <si>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</si>
  <si>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</si>
  <si>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</si>
  <si>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</si>
  <si>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</si>
  <si>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</si>
  <si>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</si>
  <si>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</si>
  <si>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</si>
  <si>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</si>
  <si>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</si>
  <si>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</si>
  <si>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</si>
  <si>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</si>
  <si>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</si>
  <si>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</si>
  <si>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</si>
  <si>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</si>
  <si>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</si>
  <si>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</si>
  <si>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</si>
  <si>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</si>
  <si>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</si>
  <si>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</si>
  <si>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</si>
  <si>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</si>
  <si>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VEHÍCULOS Y 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</si>
  <si>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</si>
  <si>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</si>
  <si>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</si>
  <si>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</si>
  <si>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</si>
  <si>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</si>
  <si>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</si>
  <si>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</si>
  <si>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</si>
  <si>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</si>
  <si>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</si>
  <si>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</si>
  <si>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</si>
  <si>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</si>
  <si>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</si>
  <si>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</si>
  <si>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</si>
  <si>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</si>
  <si>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</si>
  <si>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</si>
  <si>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</si>
  <si>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</si>
  <si>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</si>
  <si>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</si>
  <si>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</si>
  <si>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</si>
  <si>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</si>
  <si>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</si>
  <si>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</si>
  <si>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</si>
  <si>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</si>
  <si>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</si>
  <si>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</si>
  <si>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</si>
  <si>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</si>
  <si>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</si>
  <si>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</si>
  <si>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</si>
  <si>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</si>
  <si>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</si>
  <si>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</si>
  <si>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</si>
  <si>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</si>
  <si>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</si>
  <si>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</si>
  <si>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</si>
  <si>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</si>
  <si>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</si>
  <si>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</si>
  <si>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</si>
  <si>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</si>
  <si>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</si>
  <si>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</si>
  <si>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</si>
  <si>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</si>
  <si>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</si>
  <si>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</si>
  <si>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</si>
  <si>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</si>
  <si>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</si>
  <si>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</si>
  <si>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</si>
  <si>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</si>
  <si>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</si>
  <si>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</si>
  <si>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</si>
  <si>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</si>
  <si>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</si>
  <si>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</si>
  <si>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</si>
  <si>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</si>
  <si>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</si>
  <si>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</si>
  <si>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</si>
  <si>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</si>
  <si>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</si>
  <si>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</si>
  <si>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</si>
  <si>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</si>
  <si>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</si>
  <si>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</si>
  <si>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</si>
  <si>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</si>
  <si>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</si>
  <si>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</si>
  <si>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</si>
  <si>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</si>
  <si>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</si>
  <si>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</si>
  <si>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</si>
  <si>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</si>
  <si>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</si>
  <si>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</si>
  <si>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</si>
  <si>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</si>
  <si>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</si>
  <si>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</si>
  <si>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</si>
  <si>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</si>
  <si>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</si>
  <si>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</si>
  <si>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</si>
  <si>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</si>
  <si>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</si>
  <si>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</si>
  <si>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</si>
  <si>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</si>
  <si>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</si>
  <si>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</si>
  <si>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</si>
  <si>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</si>
  <si>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</si>
  <si>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</si>
  <si>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</si>
  <si>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</si>
  <si>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</si>
  <si>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</si>
  <si>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</si>
  <si>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</si>
  <si>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</si>
  <si>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</si>
  <si>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</si>
  <si>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</si>
  <si>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</si>
  <si>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</si>
  <si>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</si>
  <si>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</si>
  <si>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</si>
  <si>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</si>
  <si>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</si>
  <si>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</si>
  <si>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</si>
  <si>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</si>
  <si>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</si>
  <si>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</si>
  <si>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</si>
  <si>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</si>
  <si>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</si>
  <si>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</si>
  <si>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</si>
  <si>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</si>
  <si>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</si>
  <si>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</si>
  <si>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</si>
  <si>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</si>
  <si>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</si>
  <si>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</si>
  <si>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</si>
  <si>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</si>
  <si>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</si>
  <si>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</si>
  <si>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</si>
  <si>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</si>
  <si>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</si>
  <si>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</si>
  <si>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</si>
  <si>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</si>
  <si>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</si>
  <si>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</si>
  <si>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</si>
  <si>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</si>
  <si>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</si>
  <si>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</si>
  <si>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</si>
  <si>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</si>
  <si>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</si>
  <si>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</si>
  <si>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</si>
  <si>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</si>
  <si>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</si>
  <si>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</si>
  <si>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</si>
  <si>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</si>
  <si>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</si>
  <si>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</si>
  <si>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</si>
  <si>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</si>
  <si>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</si>
  <si>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</si>
  <si>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</si>
  <si>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</si>
  <si>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</si>
  <si>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</si>
  <si>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</si>
  <si>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</si>
  <si>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</si>
  <si>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</si>
  <si>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</si>
  <si>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</si>
  <si>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</si>
  <si>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</si>
  <si>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</si>
  <si>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</si>
  <si>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</si>
  <si>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</si>
  <si>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</si>
  <si>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</si>
  <si>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</si>
  <si>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</si>
  <si>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</si>
  <si>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</si>
  <si>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</si>
  <si>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</si>
  <si>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</si>
  <si>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</si>
  <si>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</si>
  <si>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</si>
  <si>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</si>
  <si>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</si>
  <si>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</si>
  <si>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</si>
  <si>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</si>
  <si>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</si>
  <si>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</si>
  <si>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</si>
  <si>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</si>
  <si>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</si>
  <si>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</si>
  <si>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</si>
  <si>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</si>
  <si>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</si>
  <si>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</si>
  <si>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</si>
  <si>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</si>
  <si>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</si>
  <si>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</si>
  <si>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</si>
  <si>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</si>
  <si>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</si>
  <si>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</si>
  <si>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</si>
  <si>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</si>
  <si>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</si>
  <si>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</si>
  <si>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</si>
  <si>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</si>
  <si>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</si>
  <si>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</si>
  <si>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</si>
  <si>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</si>
  <si>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</si>
  <si>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</si>
  <si>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</si>
  <si>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</si>
  <si>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</si>
  <si>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</si>
  <si>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</si>
  <si>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</si>
  <si>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</si>
  <si>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</si>
  <si>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</si>
  <si>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</si>
  <si>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</si>
  <si>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</si>
  <si>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</si>
  <si>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</si>
  <si>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</si>
  <si>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</si>
  <si>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</si>
  <si>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</si>
  <si>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</si>
  <si>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</si>
  <si>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</si>
  <si>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</si>
  <si>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</si>
  <si>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</si>
  <si>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</si>
  <si>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</si>
  <si>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</si>
  <si>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</si>
  <si>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</si>
  <si>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</si>
  <si>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</si>
  <si>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</si>
  <si>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</si>
  <si>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</si>
  <si>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IMPUESTOS NO COMPRENDIDOS EN LA LEY DE INGRESOS VIGENTE, CAUSADOS EN EJERCICIOS FISCALES ANTERIORES PENDIENTES DE LIQUIDAR O PAGO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</si>
  <si>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</si>
  <si>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</si>
  <si>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</si>
  <si>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</si>
  <si>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</si>
  <si>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</si>
  <si>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</si>
  <si>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LA SEGURIDAD SOCIAL </t>
  </si>
  <si>
    <t>4123</t>
  </si>
  <si>
    <t>CUOTAS DE AHORRO PARA EL RETIRO</t>
  </si>
  <si>
    <t>4124</t>
  </si>
  <si>
    <t>ACCESORIOS DE CUOTAS Y APORTACIONES DE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</si>
  <si>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</si>
  <si>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</si>
  <si>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</si>
  <si>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</si>
  <si>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</si>
  <si>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</si>
  <si>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CONTRIBUCIONES DE MEJORAS NO COMPRENDIDAS EN LA LEY DE INGRESOS VIGENTE, CAUSADAS EN EJERCICIOS FISCALES ANTERIORES PENDIENTES DE LIQUIDAR O PAGO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</si>
  <si>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</si>
  <si>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</si>
  <si>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</si>
  <si>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</si>
  <si>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</si>
  <si>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 (Derogada)</t>
  </si>
  <si>
    <t>4143</t>
  </si>
  <si>
    <t>DERECHOS POR PRESTACIÓN DE SERVICIOS</t>
  </si>
  <si>
    <t>4144</t>
  </si>
  <si>
    <t>ACCESORIOS DE DERECHO</t>
  </si>
  <si>
    <t>DERECHOS NO COMPRENDIDOS EN LA LEY DE INGRESOS VIGENTE, CAUSADAS EN EJERCICIOS FISCALES ANTERIORES PENDIENTES DE LIQUIDAR O PAGO</t>
  </si>
  <si>
    <t>4149</t>
  </si>
  <si>
    <t>OTROS DERECHOS</t>
  </si>
  <si>
    <t>4150</t>
  </si>
  <si>
    <t>PRODUCTOS</t>
  </si>
  <si>
    <t>4151</t>
  </si>
  <si>
    <t>4152</t>
  </si>
  <si>
    <t>ENAJENACIÓN DE BIENES MUEBLES NO SUJETOS A SER INVENTARIADOS (Derogada)</t>
  </si>
  <si>
    <t>4153</t>
  </si>
  <si>
    <t>ACCESORIOS DE PRODUCTOS (Derogada)</t>
  </si>
  <si>
    <t>PRODUCTOS NO COMPRENDIDOS EN LA LEY DE INGRESOS VIGENTE, CAUSADAS EN EJERCICIOS FISCALES ANTERIORES PENDIENTES DE LIQUIDAR O PAGO</t>
  </si>
  <si>
    <t>4159</t>
  </si>
  <si>
    <t>OTROS PRODUCTOS QUE GENERAN INGRESOS CORRIENTES (Derogada)</t>
  </si>
  <si>
    <t>4160</t>
  </si>
  <si>
    <t>APROVECHAMIENTOS</t>
  </si>
  <si>
    <t>INCENTIVOS DERIVADOS DE LA COLABORACIÓN FISCAL (Derogada)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</si>
  <si>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</si>
  <si>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</si>
  <si>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</si>
  <si>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</si>
  <si>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LIQUIDAR O PAGO</t>
  </si>
  <si>
    <t>APROVECHAMIENTOS POR APORTACIONES Y COOPERACIONES (Derogada)</t>
  </si>
  <si>
    <t>ACCESORIOS DE APROVECHAMIENTO</t>
  </si>
  <si>
    <t>OTROS APROVECHAMIENTOS</t>
  </si>
  <si>
    <t>4170</t>
  </si>
  <si>
    <t>INGRESOS POR VENTAS DE BIENES Y PRESTACIÓN DE SERVICIOS</t>
  </si>
  <si>
    <t>4171</t>
  </si>
  <si>
    <t>INGRESOS POR VENTA DE BIENES Y PRESTACIÓN DE SERVICIOS DE INSTITUCIONES PÚBLICAS DEL ESTADO</t>
  </si>
  <si>
    <t>4172</t>
  </si>
  <si>
    <t>INGRESOS POR VENTA DE BIENES Y PRESTACIÓN DE SERVICIOS DE EMPRESAS PRODUCTIVAS DEL ESTADO</t>
  </si>
  <si>
    <t>4173</t>
  </si>
  <si>
    <t>INGRESOS POR VENTA DE BIENES Y PRESTACIÓN DE SERVICIOS DE ENTIDADES PARAESTATALES Y FIDEICOMISOS NO EMPRESARIALES Y NO FINANCIEROS</t>
  </si>
  <si>
    <t>4174</t>
  </si>
  <si>
    <t>INGRESOS POR VENTA DE BIENES Y PRESTACIÓN DE SERVICIOS DE ENTIDADES PARAESTATALES EMPRESARIALES NO FINANCIERAS CON PARTICIPACIÓN ESTATAL MAYORITARIA</t>
  </si>
  <si>
    <t>4175</t>
  </si>
  <si>
    <t>INGRESOS POR VENTA DE BIENES Y PRESTACIÓN DE SERVICIOS DE ENTIDADES PARAESTATALES EMPRESARIALES FINANCIERAS MONETARIAS CON PARTICIPACIÓN ESTATAL MAYORITARIA</t>
  </si>
  <si>
    <t>4176</t>
  </si>
  <si>
    <t>INGRESOS POR VENTA DE BIENES Y PRESTACIÓN DE SERVICIOS DE ENTIDADES PARAESTATALES EMPRESARIALES FINANCIERAS NO MONETARIAS CON PARTICIPACIÓN ESTATAL MAYORITARIA</t>
  </si>
  <si>
    <t>4177</t>
  </si>
  <si>
    <t>INGRESOS POR VENTA DE BIENES Y PRESTACIÓN DE SERVICIOS DE FIDEICOMISOS FINANCIEROS PÚBLICOS CON PARTICIPACIÓN ESTATAL MAYORITARIA</t>
  </si>
  <si>
    <t>4178</t>
  </si>
  <si>
    <t>INGRESOS POR VENTA DE BIENES Y PRESTACIÓN DE SERVICIOS DE LOS PODERES LEGISLATIVO Y JUDICIAL, Y DE LOS ÓRGANISMOS AUTÓNOMOS</t>
  </si>
  <si>
    <t>4190</t>
  </si>
  <si>
    <t xml:space="preserve">INGRESOS NO COMPRENDIDOS EN LAS FRACC. DE LA LEY DE ING. CAUSAD. EN EJER. FISCALES ANT. PEND. DE LIQUID. O PAGO (Derogada) </t>
  </si>
  <si>
    <t>4191</t>
  </si>
  <si>
    <t>IMPUESTOS NO COMPRENDIDOS  EN LAS FRACC. DE LA LEY DE ING. CAUSADOS EN EJER. FISCALES ANT. PEND. DE LIQUID. O PAGO (Derogada)</t>
  </si>
  <si>
    <t>4192</t>
  </si>
  <si>
    <t>CONTRIBUCIONES DE MEJORAS, DERECHOS, PRODUCTOS Y APROVECHAMIENTOS NO COMPRENDIDOS EN LAS FRACC. DE LEY DE ING. CAUSAD. EN EJER. FISCALES ANT. PEND. DE LIQUID. O PAGO (Derogada)</t>
  </si>
  <si>
    <t>4200</t>
  </si>
  <si>
    <t>PARTICIPACIONES, APORTACIONES, CONVENIOS, INCENTIVOS DERIVADOS DE LA COLABORACIÓN FISCAL, FONDOS DISTITNOS DE APORTACIONES, TRANSFERENCIAS, ASIGNACIONES, SUBSIDIOS Y SUBVENCIONES, Y PENSIONES Y JUBILACIONES</t>
  </si>
  <si>
    <t>4210</t>
  </si>
  <si>
    <t>PARTICIPACIONES, APORTACIONES, CONVENIOS, INCENTIVOS DERIVADOS DE LA COLABORACIÓN FISCAL Y FONDOS DISTINTOS DE APORTACIONES</t>
  </si>
  <si>
    <t>4211</t>
  </si>
  <si>
    <t>PARTICIPACIONES</t>
  </si>
  <si>
    <t>4212</t>
  </si>
  <si>
    <t>4213</t>
  </si>
  <si>
    <t>CONVENIOS</t>
  </si>
  <si>
    <t>INCENTIVOS DERIVADOS DE LA COLABORACIÓN FISCAL</t>
  </si>
  <si>
    <t>FONDOS DISTITNTOS DE APORTACIONES</t>
  </si>
  <si>
    <t>4220</t>
  </si>
  <si>
    <t>TRANSFERENCIAS, ASIGNACIONES, SUBSIDIOS, Y PENSIONES Y JUBILACIONES</t>
  </si>
  <si>
    <t>4221</t>
  </si>
  <si>
    <t>TRANSFERENCIAS Y ASIGNACIONES</t>
  </si>
  <si>
    <t>4222</t>
  </si>
  <si>
    <t>TRANSFERENCIAS AL RESTO DEL SECTOR PÚBLICO (Derogada)</t>
  </si>
  <si>
    <t>4223</t>
  </si>
  <si>
    <t>SUBSIDIOS Y SUBVENCIONES</t>
  </si>
  <si>
    <t>4224</t>
  </si>
  <si>
    <t>AYUDAS SOCIALES (Derogada)</t>
  </si>
  <si>
    <t>PENSIONES Y JUBILACIONES</t>
  </si>
  <si>
    <r>
      <t xml:space="preserve">TRANSFERENCIAS DEL EXTERIOR </t>
    </r>
    <r>
      <rPr>
        <sz val="11"/>
        <rFont val="Calibri"/>
        <family val="2"/>
      </rPr>
      <t>(Derogada)</t>
    </r>
  </si>
  <si>
    <t>TRANSFERENCIAS DEL FONDO MEXICANO DEL PETRÓLEO PARA LA ESTABILIZACIÓN Y EL DESARROLLO</t>
  </si>
  <si>
    <t>OTROS INGRESOS Y BENEFICIOS</t>
  </si>
  <si>
    <t>4310</t>
  </si>
  <si>
    <t>INGRESOS FINANCIEROS</t>
  </si>
  <si>
    <t>4311</t>
  </si>
  <si>
    <t>INTERESES GANADOS DE TÍTULOS, VALORES Y DEMÁS INSTRUMENTOS FINANCIEROS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</si>
  <si>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</si>
  <si>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</si>
  <si>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</si>
  <si>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</si>
  <si>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</si>
  <si>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</si>
  <si>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</si>
  <si>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</si>
  <si>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</si>
  <si>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</si>
  <si>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</si>
  <si>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</si>
  <si>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</si>
  <si>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</si>
  <si>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</si>
  <si>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</si>
  <si>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</si>
  <si>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</si>
  <si>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</si>
  <si>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</si>
  <si>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</si>
  <si>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 (Derogada)</t>
  </si>
  <si>
    <t>4392</t>
  </si>
  <si>
    <t>BONIFICACIÓNES Y DESCUENTOS OBTENIDOS</t>
  </si>
  <si>
    <t>4393</t>
  </si>
  <si>
    <t>DIFERENCIAS POR TIPO DE CAMBIO A FAVOR</t>
  </si>
  <si>
    <t>4394</t>
  </si>
  <si>
    <t>DIFERENCIAS DE COTIZACIONES A FAVOR EN VALORES NEGOCIABLES</t>
  </si>
  <si>
    <t>4395</t>
  </si>
  <si>
    <t>4396</t>
  </si>
  <si>
    <t>UTILIDADES POR PARTICIPACIÓN PATRIMONIAL</t>
  </si>
  <si>
    <t>DIFERENCIAS POR REESTRUCTURACIÓN DE DEUDA PÚBLICA A FAVOR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</si>
  <si>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</si>
  <si>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</si>
  <si>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</si>
  <si>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</si>
  <si>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</si>
  <si>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</si>
  <si>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</si>
  <si>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</si>
  <si>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</si>
  <si>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</si>
  <si>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</si>
  <si>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</si>
  <si>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</si>
  <si>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</si>
  <si>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</si>
  <si>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</si>
  <si>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</si>
  <si>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</si>
  <si>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</si>
  <si>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</si>
  <si>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</si>
  <si>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</si>
  <si>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</si>
  <si>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</si>
  <si>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</si>
  <si>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</si>
  <si>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</si>
  <si>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</si>
  <si>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</si>
  <si>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</si>
  <si>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</si>
  <si>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</si>
  <si>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</si>
  <si>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</si>
  <si>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</si>
  <si>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</si>
  <si>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</si>
  <si>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</si>
  <si>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</si>
  <si>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</si>
  <si>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</si>
  <si>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</si>
  <si>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</si>
  <si>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</si>
  <si>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</si>
  <si>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</si>
  <si>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</si>
  <si>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</si>
  <si>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</si>
  <si>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</si>
  <si>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</si>
  <si>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</si>
  <si>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</si>
  <si>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</si>
  <si>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</si>
  <si>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</si>
  <si>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</si>
  <si>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</si>
  <si>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</si>
  <si>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</si>
  <si>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</si>
  <si>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</si>
  <si>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</si>
  <si>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TRANSFERENCIAS INTERNAS Y ASIGNACIONES AL SECTOR PÚBLICO</t>
  </si>
  <si>
    <t>5211</t>
  </si>
  <si>
    <t>ASIGNACIONES AL SECTOR PÚBLICO</t>
  </si>
  <si>
    <t>5212</t>
  </si>
  <si>
    <t>TRANSFERENCIAS INTERNAS AL SECTOR PÚBLICO</t>
  </si>
  <si>
    <t>5220</t>
  </si>
  <si>
    <t>TRANSFERENCIAS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</si>
  <si>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</si>
  <si>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</si>
  <si>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</si>
  <si>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</si>
  <si>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</si>
  <si>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</si>
  <si>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</si>
  <si>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</si>
  <si>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</si>
  <si>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</si>
  <si>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AYUDAS SOCIALES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</si>
  <si>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</si>
  <si>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</si>
  <si>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</si>
  <si>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</si>
  <si>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</si>
  <si>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</si>
  <si>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</si>
  <si>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</si>
  <si>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</si>
  <si>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</si>
  <si>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</si>
  <si>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</si>
  <si>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</si>
  <si>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</si>
  <si>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</si>
  <si>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</si>
  <si>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</si>
  <si>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</si>
  <si>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</si>
  <si>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</si>
  <si>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</si>
  <si>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</si>
  <si>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</si>
  <si>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</si>
  <si>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</si>
  <si>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</si>
  <si>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DONATIVOS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</si>
  <si>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</si>
  <si>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</si>
  <si>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</si>
  <si>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</si>
  <si>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</si>
  <si>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</si>
  <si>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</si>
  <si>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</si>
  <si>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</si>
  <si>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INTERNACIONALES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</si>
  <si>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</si>
  <si>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</si>
  <si>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</si>
  <si>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</si>
  <si>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</si>
  <si>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</si>
  <si>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</si>
  <si>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PARTICIPACIONES Y APORTACIONES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</si>
  <si>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</si>
  <si>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</si>
  <si>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</si>
  <si>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</si>
  <si>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</si>
  <si>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</si>
  <si>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 xml:space="preserve"> 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</si>
  <si>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</si>
  <si>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</si>
  <si>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</si>
  <si>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</si>
  <si>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</si>
  <si>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</si>
  <si>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</si>
  <si>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</si>
  <si>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</si>
  <si>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</si>
  <si>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</si>
  <si>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</si>
  <si>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</si>
  <si>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</si>
  <si>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</si>
  <si>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</si>
  <si>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</si>
  <si>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</si>
  <si>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</si>
  <si>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</si>
  <si>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</si>
  <si>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</si>
  <si>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</si>
  <si>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</si>
  <si>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</si>
  <si>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</si>
  <si>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</si>
  <si>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</si>
  <si>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</si>
  <si>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</si>
  <si>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</si>
  <si>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</si>
  <si>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</si>
  <si>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</si>
  <si>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</si>
  <si>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</si>
  <si>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</si>
  <si>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</si>
  <si>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</si>
  <si>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</si>
  <si>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</si>
  <si>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</si>
  <si>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</si>
  <si>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</si>
  <si>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</si>
  <si>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</si>
  <si>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</si>
  <si>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</si>
  <si>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</si>
  <si>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</si>
  <si>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</si>
  <si>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</si>
  <si>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</si>
  <si>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</si>
  <si>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</si>
  <si>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</si>
  <si>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DISMINUCIÓN DE BIENES POR PÉRDIDA, OBSOLESCENCIA Y DETERIORO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</si>
  <si>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</si>
  <si>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</si>
  <si>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</si>
  <si>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</si>
  <si>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</si>
  <si>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</si>
  <si>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</si>
  <si>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</si>
  <si>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</si>
  <si>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</si>
  <si>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</si>
  <si>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</si>
  <si>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</si>
  <si>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</si>
  <si>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</si>
  <si>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</si>
  <si>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</si>
  <si>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</si>
  <si>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</si>
  <si>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</si>
  <si>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</si>
  <si>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</si>
  <si>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</si>
  <si>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</si>
  <si>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</si>
  <si>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</si>
  <si>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</si>
  <si>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</si>
  <si>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</si>
  <si>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</si>
  <si>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</si>
  <si>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</si>
  <si>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</si>
  <si>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</t>
  </si>
  <si>
    <t>5595</t>
  </si>
  <si>
    <t>DIFERENCIAS DE COTIZACIONES NEGATIVAS EN VALORES NEGOCIABLES</t>
  </si>
  <si>
    <t>5596</t>
  </si>
  <si>
    <t>5597</t>
  </si>
  <si>
    <t>PÉRDIDAS POR PARTICIPACIÓN PATRIMONIAL</t>
  </si>
  <si>
    <t>DIFERENCIAS POR REESTRUCTURACIÓN DE DEUDA PÚBLICA NEGATIVAS</t>
  </si>
  <si>
    <t>5599</t>
  </si>
  <si>
    <t>OTROS GASTOS VARIOS</t>
  </si>
  <si>
    <t>INVERSIÓN PÚBLICA</t>
  </si>
  <si>
    <t>INVERSIÓN PÚBLICA NO CAPITALIZABLE</t>
  </si>
  <si>
    <t>CONSTRUCCIÓN EN BIENES NO CAPITALIZABLES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</si>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</sst>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5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2" borderId="9" xfId="0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4" fontId="4" fillId="2" borderId="10" xfId="0" applyNumberFormat="1" applyFont="1" applyFill="1" applyBorder="1" applyAlignment="1">
      <alignment horizontal="right" vertical="center" shrinkToFit="1"/>
    </xf>
    <xf numFmtId="4" fontId="0" fillId="2" borderId="10" xfId="0" applyNumberFormat="1" applyFill="1" applyBorder="1" applyAlignment="1">
      <alignment horizontal="right" vertical="center" shrinkToFit="1"/>
    </xf>
    <xf numFmtId="0" fontId="0" fillId="3" borderId="0" xfId="0" applyFill="1" applyAlignment="1">
      <alignment vertical="center" wrapText="1"/>
    </xf>
    <xf numFmtId="4" fontId="4" fillId="2" borderId="9" xfId="0" applyNumberFormat="1" applyFont="1" applyFill="1" applyBorder="1" applyAlignment="1">
      <alignment horizontal="right" vertical="center" shrinkToFit="1"/>
    </xf>
    <xf numFmtId="4" fontId="0" fillId="2" borderId="9" xfId="0" applyNumberFormat="1" applyFill="1" applyBorder="1" applyAlignment="1">
      <alignment horizontal="right" vertical="center" shrinkToFit="1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4" fontId="4" fillId="0" borderId="9" xfId="0" applyNumberFormat="1" applyFont="1" applyBorder="1" applyAlignment="1">
      <alignment horizontal="right" vertical="center" shrinkToFit="1"/>
    </xf>
    <xf numFmtId="4" fontId="0" fillId="0" borderId="9" xfId="0" applyNumberFormat="1" applyBorder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3" fillId="3" borderId="0" xfId="0" applyFont="1" applyFill="1" applyAlignment="1">
      <alignment vertical="center" wrapText="1"/>
    </xf>
    <xf numFmtId="0" fontId="3" fillId="2" borderId="9" xfId="0" applyFont="1" applyFill="1" applyBorder="1" applyAlignment="1">
      <alignment vertical="center"/>
    </xf>
    <xf numFmtId="0" fontId="0" fillId="4" borderId="9" xfId="0" applyFill="1" applyBorder="1" applyAlignment="1">
      <alignment horizontal="center" vertical="center" wrapText="1"/>
    </xf>
    <xf numFmtId="4" fontId="4" fillId="4" borderId="9" xfId="0" applyNumberFormat="1" applyFont="1" applyFill="1" applyBorder="1" applyAlignment="1">
      <alignment horizontal="right" vertical="center" shrinkToFit="1"/>
    </xf>
    <xf numFmtId="4" fontId="0" fillId="4" borderId="9" xfId="0" applyNumberFormat="1" applyFill="1" applyBorder="1" applyAlignment="1">
      <alignment horizontal="right" vertical="center" shrinkToFi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3" fillId="0" borderId="9" xfId="0" applyFont="1" applyBorder="1" applyAlignment="1">
      <alignment wrapText="1"/>
    </xf>
    <xf numFmtId="0" fontId="4" fillId="2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5" borderId="9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vertical="center" wrapText="1"/>
    </xf>
    <xf numFmtId="4" fontId="4" fillId="5" borderId="9" xfId="0" applyNumberFormat="1" applyFont="1" applyFill="1" applyBorder="1" applyAlignment="1">
      <alignment horizontal="right" vertical="center" shrinkToFit="1"/>
    </xf>
    <xf numFmtId="4" fontId="0" fillId="5" borderId="9" xfId="0" applyNumberFormat="1" applyFill="1" applyBorder="1" applyAlignment="1">
      <alignment horizontal="right" vertical="center" shrinkToFit="1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3DBB1-DE45-4BCE-8DEE-16DF8B94E92C}">
  <dimension ref="A1:D419"/>
  <sheetViews>
    <sheetView tabSelected="1" workbookViewId="0">
      <selection activeCell="F8" sqref="F8"/>
    </sheetView>
  </sheetViews>
  <sheetFormatPr baseColWidth="10" defaultRowHeight="14.4" x14ac:dyDescent="0.3"/>
  <cols>
    <col min="1" max="1" width="8.33203125" customWidth="1"/>
    <col min="2" max="2" width="92.6640625" customWidth="1"/>
    <col min="3" max="4" width="15.6640625" customWidth="1"/>
    <col min="257" max="257" width="8.33203125" customWidth="1"/>
    <col min="258" max="258" width="92.6640625" customWidth="1"/>
    <col min="259" max="260" width="15.6640625" customWidth="1"/>
    <col min="513" max="513" width="8.33203125" customWidth="1"/>
    <col min="514" max="514" width="92.6640625" customWidth="1"/>
    <col min="515" max="516" width="15.6640625" customWidth="1"/>
    <col min="769" max="769" width="8.33203125" customWidth="1"/>
    <col min="770" max="770" width="92.6640625" customWidth="1"/>
    <col min="771" max="772" width="15.6640625" customWidth="1"/>
    <col min="1025" max="1025" width="8.33203125" customWidth="1"/>
    <col min="1026" max="1026" width="92.6640625" customWidth="1"/>
    <col min="1027" max="1028" width="15.6640625" customWidth="1"/>
    <col min="1281" max="1281" width="8.33203125" customWidth="1"/>
    <col min="1282" max="1282" width="92.6640625" customWidth="1"/>
    <col min="1283" max="1284" width="15.6640625" customWidth="1"/>
    <col min="1537" max="1537" width="8.33203125" customWidth="1"/>
    <col min="1538" max="1538" width="92.6640625" customWidth="1"/>
    <col min="1539" max="1540" width="15.6640625" customWidth="1"/>
    <col min="1793" max="1793" width="8.33203125" customWidth="1"/>
    <col min="1794" max="1794" width="92.6640625" customWidth="1"/>
    <col min="1795" max="1796" width="15.6640625" customWidth="1"/>
    <col min="2049" max="2049" width="8.33203125" customWidth="1"/>
    <col min="2050" max="2050" width="92.6640625" customWidth="1"/>
    <col min="2051" max="2052" width="15.6640625" customWidth="1"/>
    <col min="2305" max="2305" width="8.33203125" customWidth="1"/>
    <col min="2306" max="2306" width="92.6640625" customWidth="1"/>
    <col min="2307" max="2308" width="15.6640625" customWidth="1"/>
    <col min="2561" max="2561" width="8.33203125" customWidth="1"/>
    <col min="2562" max="2562" width="92.6640625" customWidth="1"/>
    <col min="2563" max="2564" width="15.6640625" customWidth="1"/>
    <col min="2817" max="2817" width="8.33203125" customWidth="1"/>
    <col min="2818" max="2818" width="92.6640625" customWidth="1"/>
    <col min="2819" max="2820" width="15.6640625" customWidth="1"/>
    <col min="3073" max="3073" width="8.33203125" customWidth="1"/>
    <col min="3074" max="3074" width="92.6640625" customWidth="1"/>
    <col min="3075" max="3076" width="15.6640625" customWidth="1"/>
    <col min="3329" max="3329" width="8.33203125" customWidth="1"/>
    <col min="3330" max="3330" width="92.6640625" customWidth="1"/>
    <col min="3331" max="3332" width="15.6640625" customWidth="1"/>
    <col min="3585" max="3585" width="8.33203125" customWidth="1"/>
    <col min="3586" max="3586" width="92.6640625" customWidth="1"/>
    <col min="3587" max="3588" width="15.6640625" customWidth="1"/>
    <col min="3841" max="3841" width="8.33203125" customWidth="1"/>
    <col min="3842" max="3842" width="92.6640625" customWidth="1"/>
    <col min="3843" max="3844" width="15.6640625" customWidth="1"/>
    <col min="4097" max="4097" width="8.33203125" customWidth="1"/>
    <col min="4098" max="4098" width="92.6640625" customWidth="1"/>
    <col min="4099" max="4100" width="15.6640625" customWidth="1"/>
    <col min="4353" max="4353" width="8.33203125" customWidth="1"/>
    <col min="4354" max="4354" width="92.6640625" customWidth="1"/>
    <col min="4355" max="4356" width="15.6640625" customWidth="1"/>
    <col min="4609" max="4609" width="8.33203125" customWidth="1"/>
    <col min="4610" max="4610" width="92.6640625" customWidth="1"/>
    <col min="4611" max="4612" width="15.6640625" customWidth="1"/>
    <col min="4865" max="4865" width="8.33203125" customWidth="1"/>
    <col min="4866" max="4866" width="92.6640625" customWidth="1"/>
    <col min="4867" max="4868" width="15.6640625" customWidth="1"/>
    <col min="5121" max="5121" width="8.33203125" customWidth="1"/>
    <col min="5122" max="5122" width="92.6640625" customWidth="1"/>
    <col min="5123" max="5124" width="15.6640625" customWidth="1"/>
    <col min="5377" max="5377" width="8.33203125" customWidth="1"/>
    <col min="5378" max="5378" width="92.6640625" customWidth="1"/>
    <col min="5379" max="5380" width="15.6640625" customWidth="1"/>
    <col min="5633" max="5633" width="8.33203125" customWidth="1"/>
    <col min="5634" max="5634" width="92.6640625" customWidth="1"/>
    <col min="5635" max="5636" width="15.6640625" customWidth="1"/>
    <col min="5889" max="5889" width="8.33203125" customWidth="1"/>
    <col min="5890" max="5890" width="92.6640625" customWidth="1"/>
    <col min="5891" max="5892" width="15.6640625" customWidth="1"/>
    <col min="6145" max="6145" width="8.33203125" customWidth="1"/>
    <col min="6146" max="6146" width="92.6640625" customWidth="1"/>
    <col min="6147" max="6148" width="15.6640625" customWidth="1"/>
    <col min="6401" max="6401" width="8.33203125" customWidth="1"/>
    <col min="6402" max="6402" width="92.6640625" customWidth="1"/>
    <col min="6403" max="6404" width="15.6640625" customWidth="1"/>
    <col min="6657" max="6657" width="8.33203125" customWidth="1"/>
    <col min="6658" max="6658" width="92.6640625" customWidth="1"/>
    <col min="6659" max="6660" width="15.6640625" customWidth="1"/>
    <col min="6913" max="6913" width="8.33203125" customWidth="1"/>
    <col min="6914" max="6914" width="92.6640625" customWidth="1"/>
    <col min="6915" max="6916" width="15.6640625" customWidth="1"/>
    <col min="7169" max="7169" width="8.33203125" customWidth="1"/>
    <col min="7170" max="7170" width="92.6640625" customWidth="1"/>
    <col min="7171" max="7172" width="15.6640625" customWidth="1"/>
    <col min="7425" max="7425" width="8.33203125" customWidth="1"/>
    <col min="7426" max="7426" width="92.6640625" customWidth="1"/>
    <col min="7427" max="7428" width="15.6640625" customWidth="1"/>
    <col min="7681" max="7681" width="8.33203125" customWidth="1"/>
    <col min="7682" max="7682" width="92.6640625" customWidth="1"/>
    <col min="7683" max="7684" width="15.6640625" customWidth="1"/>
    <col min="7937" max="7937" width="8.33203125" customWidth="1"/>
    <col min="7938" max="7938" width="92.6640625" customWidth="1"/>
    <col min="7939" max="7940" width="15.6640625" customWidth="1"/>
    <col min="8193" max="8193" width="8.33203125" customWidth="1"/>
    <col min="8194" max="8194" width="92.6640625" customWidth="1"/>
    <col min="8195" max="8196" width="15.6640625" customWidth="1"/>
    <col min="8449" max="8449" width="8.33203125" customWidth="1"/>
    <col min="8450" max="8450" width="92.6640625" customWidth="1"/>
    <col min="8451" max="8452" width="15.6640625" customWidth="1"/>
    <col min="8705" max="8705" width="8.33203125" customWidth="1"/>
    <col min="8706" max="8706" width="92.6640625" customWidth="1"/>
    <col min="8707" max="8708" width="15.6640625" customWidth="1"/>
    <col min="8961" max="8961" width="8.33203125" customWidth="1"/>
    <col min="8962" max="8962" width="92.6640625" customWidth="1"/>
    <col min="8963" max="8964" width="15.6640625" customWidth="1"/>
    <col min="9217" max="9217" width="8.33203125" customWidth="1"/>
    <col min="9218" max="9218" width="92.6640625" customWidth="1"/>
    <col min="9219" max="9220" width="15.6640625" customWidth="1"/>
    <col min="9473" max="9473" width="8.33203125" customWidth="1"/>
    <col min="9474" max="9474" width="92.6640625" customWidth="1"/>
    <col min="9475" max="9476" width="15.6640625" customWidth="1"/>
    <col min="9729" max="9729" width="8.33203125" customWidth="1"/>
    <col min="9730" max="9730" width="92.6640625" customWidth="1"/>
    <col min="9731" max="9732" width="15.6640625" customWidth="1"/>
    <col min="9985" max="9985" width="8.33203125" customWidth="1"/>
    <col min="9986" max="9986" width="92.6640625" customWidth="1"/>
    <col min="9987" max="9988" width="15.6640625" customWidth="1"/>
    <col min="10241" max="10241" width="8.33203125" customWidth="1"/>
    <col min="10242" max="10242" width="92.6640625" customWidth="1"/>
    <col min="10243" max="10244" width="15.6640625" customWidth="1"/>
    <col min="10497" max="10497" width="8.33203125" customWidth="1"/>
    <col min="10498" max="10498" width="92.6640625" customWidth="1"/>
    <col min="10499" max="10500" width="15.6640625" customWidth="1"/>
    <col min="10753" max="10753" width="8.33203125" customWidth="1"/>
    <col min="10754" max="10754" width="92.6640625" customWidth="1"/>
    <col min="10755" max="10756" width="15.6640625" customWidth="1"/>
    <col min="11009" max="11009" width="8.33203125" customWidth="1"/>
    <col min="11010" max="11010" width="92.6640625" customWidth="1"/>
    <col min="11011" max="11012" width="15.6640625" customWidth="1"/>
    <col min="11265" max="11265" width="8.33203125" customWidth="1"/>
    <col min="11266" max="11266" width="92.6640625" customWidth="1"/>
    <col min="11267" max="11268" width="15.6640625" customWidth="1"/>
    <col min="11521" max="11521" width="8.33203125" customWidth="1"/>
    <col min="11522" max="11522" width="92.6640625" customWidth="1"/>
    <col min="11523" max="11524" width="15.6640625" customWidth="1"/>
    <col min="11777" max="11777" width="8.33203125" customWidth="1"/>
    <col min="11778" max="11778" width="92.6640625" customWidth="1"/>
    <col min="11779" max="11780" width="15.6640625" customWidth="1"/>
    <col min="12033" max="12033" width="8.33203125" customWidth="1"/>
    <col min="12034" max="12034" width="92.6640625" customWidth="1"/>
    <col min="12035" max="12036" width="15.6640625" customWidth="1"/>
    <col min="12289" max="12289" width="8.33203125" customWidth="1"/>
    <col min="12290" max="12290" width="92.6640625" customWidth="1"/>
    <col min="12291" max="12292" width="15.6640625" customWidth="1"/>
    <col min="12545" max="12545" width="8.33203125" customWidth="1"/>
    <col min="12546" max="12546" width="92.6640625" customWidth="1"/>
    <col min="12547" max="12548" width="15.6640625" customWidth="1"/>
    <col min="12801" max="12801" width="8.33203125" customWidth="1"/>
    <col min="12802" max="12802" width="92.6640625" customWidth="1"/>
    <col min="12803" max="12804" width="15.6640625" customWidth="1"/>
    <col min="13057" max="13057" width="8.33203125" customWidth="1"/>
    <col min="13058" max="13058" width="92.6640625" customWidth="1"/>
    <col min="13059" max="13060" width="15.6640625" customWidth="1"/>
    <col min="13313" max="13313" width="8.33203125" customWidth="1"/>
    <col min="13314" max="13314" width="92.6640625" customWidth="1"/>
    <col min="13315" max="13316" width="15.6640625" customWidth="1"/>
    <col min="13569" max="13569" width="8.33203125" customWidth="1"/>
    <col min="13570" max="13570" width="92.6640625" customWidth="1"/>
    <col min="13571" max="13572" width="15.6640625" customWidth="1"/>
    <col min="13825" max="13825" width="8.33203125" customWidth="1"/>
    <col min="13826" max="13826" width="92.6640625" customWidth="1"/>
    <col min="13827" max="13828" width="15.6640625" customWidth="1"/>
    <col min="14081" max="14081" width="8.33203125" customWidth="1"/>
    <col min="14082" max="14082" width="92.6640625" customWidth="1"/>
    <col min="14083" max="14084" width="15.6640625" customWidth="1"/>
    <col min="14337" max="14337" width="8.33203125" customWidth="1"/>
    <col min="14338" max="14338" width="92.6640625" customWidth="1"/>
    <col min="14339" max="14340" width="15.6640625" customWidth="1"/>
    <col min="14593" max="14593" width="8.33203125" customWidth="1"/>
    <col min="14594" max="14594" width="92.6640625" customWidth="1"/>
    <col min="14595" max="14596" width="15.6640625" customWidth="1"/>
    <col min="14849" max="14849" width="8.33203125" customWidth="1"/>
    <col min="14850" max="14850" width="92.6640625" customWidth="1"/>
    <col min="14851" max="14852" width="15.6640625" customWidth="1"/>
    <col min="15105" max="15105" width="8.33203125" customWidth="1"/>
    <col min="15106" max="15106" width="92.6640625" customWidth="1"/>
    <col min="15107" max="15108" width="15.6640625" customWidth="1"/>
    <col min="15361" max="15361" width="8.33203125" customWidth="1"/>
    <col min="15362" max="15362" width="92.6640625" customWidth="1"/>
    <col min="15363" max="15364" width="15.6640625" customWidth="1"/>
    <col min="15617" max="15617" width="8.33203125" customWidth="1"/>
    <col min="15618" max="15618" width="92.6640625" customWidth="1"/>
    <col min="15619" max="15620" width="15.6640625" customWidth="1"/>
    <col min="15873" max="15873" width="8.33203125" customWidth="1"/>
    <col min="15874" max="15874" width="92.6640625" customWidth="1"/>
    <col min="15875" max="15876" width="15.6640625" customWidth="1"/>
    <col min="16129" max="16129" width="8.33203125" customWidth="1"/>
    <col min="16130" max="16130" width="92.6640625" customWidth="1"/>
    <col min="16131" max="16132" width="15.6640625" customWidth="1"/>
  </cols>
  <sheetData>
    <row r="1" spans="1:4" ht="15.6" x14ac:dyDescent="0.3">
      <c r="A1" s="1" t="s">
        <v>0</v>
      </c>
      <c r="B1" s="2"/>
      <c r="C1" s="2"/>
      <c r="D1" s="3"/>
    </row>
    <row r="2" spans="1:4" ht="15.6" x14ac:dyDescent="0.3">
      <c r="A2" s="4" t="s">
        <v>1</v>
      </c>
      <c r="B2" s="5"/>
      <c r="C2" s="5"/>
      <c r="D2" s="6"/>
    </row>
    <row r="3" spans="1:4" ht="24.75" customHeight="1" thickBot="1" x14ac:dyDescent="0.35">
      <c r="A3" s="7" t="s">
        <v>794</v>
      </c>
      <c r="B3" s="8"/>
      <c r="C3" s="8"/>
      <c r="D3" s="9"/>
    </row>
    <row r="4" spans="1:4" x14ac:dyDescent="0.3">
      <c r="A4" s="10" t="s">
        <v>2</v>
      </c>
      <c r="B4" s="11" t="s">
        <v>3</v>
      </c>
      <c r="C4" s="12" t="s">
        <v>4</v>
      </c>
      <c r="D4" s="12"/>
    </row>
    <row r="5" spans="1:4" s="14" customFormat="1" x14ac:dyDescent="0.3">
      <c r="A5" s="10"/>
      <c r="B5" s="11"/>
      <c r="C5" s="13" t="s">
        <v>5</v>
      </c>
      <c r="D5" s="13" t="s">
        <v>6</v>
      </c>
    </row>
    <row r="6" spans="1:4" s="19" customFormat="1" ht="30" customHeight="1" x14ac:dyDescent="0.3">
      <c r="A6" s="15" t="s">
        <v>7</v>
      </c>
      <c r="B6" s="16" t="s">
        <v>8</v>
      </c>
      <c r="C6" s="17">
        <f>C7+C46</f>
        <v>129559551.13999999</v>
      </c>
      <c r="D6" s="18">
        <f>D7+D46</f>
        <v>0</v>
      </c>
    </row>
    <row r="7" spans="1:4" s="19" customFormat="1" ht="30" customHeight="1" x14ac:dyDescent="0.3">
      <c r="A7" s="15" t="s">
        <v>9</v>
      </c>
      <c r="B7" s="16" t="s">
        <v>10</v>
      </c>
      <c r="C7" s="20">
        <f>C8+C16+C24+C30+C36+C38+C41</f>
        <v>1946657.13</v>
      </c>
      <c r="D7" s="21">
        <f>D8+D16+D24+D30+D36+D38+D41</f>
        <v>0</v>
      </c>
    </row>
    <row r="8" spans="1:4" s="19" customFormat="1" ht="30" customHeight="1" x14ac:dyDescent="0.3">
      <c r="A8" s="15" t="s">
        <v>11</v>
      </c>
      <c r="B8" s="16" t="s">
        <v>12</v>
      </c>
      <c r="C8" s="20">
        <f>SUM(C9:C15)</f>
        <v>1331328.3899999999</v>
      </c>
      <c r="D8" s="21">
        <f>SUM(D9:D15)</f>
        <v>0</v>
      </c>
    </row>
    <row r="9" spans="1:4" s="19" customFormat="1" ht="30" customHeight="1" x14ac:dyDescent="0.3">
      <c r="A9" s="22" t="s">
        <v>13</v>
      </c>
      <c r="B9" s="23" t="s">
        <v>14</v>
      </c>
      <c r="C9" s="24">
        <v>40273.699999999997</v>
      </c>
      <c r="D9" s="25">
        <v>0</v>
      </c>
    </row>
    <row r="10" spans="1:4" s="19" customFormat="1" ht="30" customHeight="1" x14ac:dyDescent="0.3">
      <c r="A10" s="22" t="s">
        <v>15</v>
      </c>
      <c r="B10" s="23" t="s">
        <v>16</v>
      </c>
      <c r="C10" s="24">
        <v>1291054.69</v>
      </c>
      <c r="D10" s="25">
        <v>0</v>
      </c>
    </row>
    <row r="11" spans="1:4" s="19" customFormat="1" ht="30" customHeight="1" x14ac:dyDescent="0.3">
      <c r="A11" s="22" t="s">
        <v>17</v>
      </c>
      <c r="B11" s="23" t="s">
        <v>18</v>
      </c>
      <c r="C11" s="24">
        <v>0</v>
      </c>
      <c r="D11" s="25">
        <v>0</v>
      </c>
    </row>
    <row r="12" spans="1:4" s="19" customFormat="1" ht="30" customHeight="1" x14ac:dyDescent="0.3">
      <c r="A12" s="22" t="s">
        <v>19</v>
      </c>
      <c r="B12" s="23" t="s">
        <v>20</v>
      </c>
      <c r="C12" s="24">
        <v>0</v>
      </c>
      <c r="D12" s="25">
        <v>0</v>
      </c>
    </row>
    <row r="13" spans="1:4" s="19" customFormat="1" ht="30" customHeight="1" x14ac:dyDescent="0.3">
      <c r="A13" s="22" t="s">
        <v>21</v>
      </c>
      <c r="B13" s="23" t="s">
        <v>22</v>
      </c>
      <c r="C13" s="24">
        <v>0</v>
      </c>
      <c r="D13" s="25">
        <v>0</v>
      </c>
    </row>
    <row r="14" spans="1:4" s="19" customFormat="1" ht="30" customHeight="1" x14ac:dyDescent="0.3">
      <c r="A14" s="22" t="s">
        <v>23</v>
      </c>
      <c r="B14" s="23" t="s">
        <v>24</v>
      </c>
      <c r="C14" s="24">
        <v>0</v>
      </c>
      <c r="D14" s="25">
        <v>0</v>
      </c>
    </row>
    <row r="15" spans="1:4" s="19" customFormat="1" ht="30" customHeight="1" x14ac:dyDescent="0.3">
      <c r="A15" s="22" t="s">
        <v>25</v>
      </c>
      <c r="B15" s="23" t="s">
        <v>26</v>
      </c>
      <c r="C15" s="24">
        <v>0</v>
      </c>
      <c r="D15" s="25">
        <v>0</v>
      </c>
    </row>
    <row r="16" spans="1:4" s="19" customFormat="1" ht="30" customHeight="1" x14ac:dyDescent="0.3">
      <c r="A16" s="15" t="s">
        <v>27</v>
      </c>
      <c r="B16" s="16" t="s">
        <v>28</v>
      </c>
      <c r="C16" s="20">
        <f>SUM(C17:C23)</f>
        <v>512561.82</v>
      </c>
      <c r="D16" s="21">
        <f>SUM(D17:D23)</f>
        <v>0</v>
      </c>
    </row>
    <row r="17" spans="1:4" s="19" customFormat="1" ht="30" customHeight="1" x14ac:dyDescent="0.3">
      <c r="A17" s="22" t="s">
        <v>29</v>
      </c>
      <c r="B17" s="23" t="s">
        <v>30</v>
      </c>
      <c r="C17" s="24">
        <v>0</v>
      </c>
      <c r="D17" s="25">
        <v>0</v>
      </c>
    </row>
    <row r="18" spans="1:4" s="19" customFormat="1" ht="30" customHeight="1" x14ac:dyDescent="0.3">
      <c r="A18" s="22" t="s">
        <v>31</v>
      </c>
      <c r="B18" s="23" t="s">
        <v>32</v>
      </c>
      <c r="C18" s="24">
        <v>0</v>
      </c>
      <c r="D18" s="25">
        <v>0</v>
      </c>
    </row>
    <row r="19" spans="1:4" s="19" customFormat="1" ht="30" customHeight="1" x14ac:dyDescent="0.3">
      <c r="A19" s="22" t="s">
        <v>33</v>
      </c>
      <c r="B19" s="23" t="s">
        <v>34</v>
      </c>
      <c r="C19" s="24">
        <v>124413.01</v>
      </c>
      <c r="D19" s="25">
        <v>0</v>
      </c>
    </row>
    <row r="20" spans="1:4" s="19" customFormat="1" ht="30" customHeight="1" x14ac:dyDescent="0.3">
      <c r="A20" s="22" t="s">
        <v>35</v>
      </c>
      <c r="B20" s="23" t="s">
        <v>36</v>
      </c>
      <c r="C20" s="24">
        <v>310148.81</v>
      </c>
      <c r="D20" s="25">
        <v>0</v>
      </c>
    </row>
    <row r="21" spans="1:4" s="19" customFormat="1" ht="30" customHeight="1" x14ac:dyDescent="0.3">
      <c r="A21" s="22" t="s">
        <v>37</v>
      </c>
      <c r="B21" s="23" t="s">
        <v>38</v>
      </c>
      <c r="C21" s="24">
        <v>0</v>
      </c>
      <c r="D21" s="25">
        <v>0</v>
      </c>
    </row>
    <row r="22" spans="1:4" s="19" customFormat="1" ht="30" customHeight="1" x14ac:dyDescent="0.3">
      <c r="A22" s="22" t="s">
        <v>39</v>
      </c>
      <c r="B22" s="23" t="s">
        <v>40</v>
      </c>
      <c r="C22" s="24">
        <v>78000</v>
      </c>
      <c r="D22" s="25">
        <v>0</v>
      </c>
    </row>
    <row r="23" spans="1:4" s="19" customFormat="1" ht="30" customHeight="1" x14ac:dyDescent="0.3">
      <c r="A23" s="22" t="s">
        <v>41</v>
      </c>
      <c r="B23" s="23" t="s">
        <v>42</v>
      </c>
      <c r="C23" s="24">
        <v>0</v>
      </c>
      <c r="D23" s="25">
        <v>0</v>
      </c>
    </row>
    <row r="24" spans="1:4" s="19" customFormat="1" ht="30" customHeight="1" x14ac:dyDescent="0.3">
      <c r="A24" s="15" t="s">
        <v>43</v>
      </c>
      <c r="B24" s="16" t="s">
        <v>44</v>
      </c>
      <c r="C24" s="20">
        <f>SUM(C25:C29)</f>
        <v>102766.92</v>
      </c>
      <c r="D24" s="21">
        <f>SUM(D25:D29)</f>
        <v>0</v>
      </c>
    </row>
    <row r="25" spans="1:4" s="19" customFormat="1" ht="30" customHeight="1" x14ac:dyDescent="0.3">
      <c r="A25" s="22" t="s">
        <v>45</v>
      </c>
      <c r="B25" s="23" t="s">
        <v>46</v>
      </c>
      <c r="C25" s="24">
        <v>102766.92</v>
      </c>
      <c r="D25" s="25">
        <v>0</v>
      </c>
    </row>
    <row r="26" spans="1:4" s="19" customFormat="1" ht="30" customHeight="1" x14ac:dyDescent="0.3">
      <c r="A26" s="22" t="s">
        <v>47</v>
      </c>
      <c r="B26" s="23" t="s">
        <v>48</v>
      </c>
      <c r="C26" s="24">
        <v>0</v>
      </c>
      <c r="D26" s="25">
        <v>0</v>
      </c>
    </row>
    <row r="27" spans="1:4" s="19" customFormat="1" ht="30" customHeight="1" x14ac:dyDescent="0.3">
      <c r="A27" s="22" t="s">
        <v>49</v>
      </c>
      <c r="B27" s="23" t="s">
        <v>50</v>
      </c>
      <c r="C27" s="24">
        <v>0</v>
      </c>
      <c r="D27" s="25">
        <v>0</v>
      </c>
    </row>
    <row r="28" spans="1:4" s="19" customFormat="1" ht="30" customHeight="1" x14ac:dyDescent="0.3">
      <c r="A28" s="22" t="s">
        <v>51</v>
      </c>
      <c r="B28" s="23" t="s">
        <v>52</v>
      </c>
      <c r="C28" s="24">
        <v>0</v>
      </c>
      <c r="D28" s="25">
        <v>0</v>
      </c>
    </row>
    <row r="29" spans="1:4" s="19" customFormat="1" ht="30" customHeight="1" x14ac:dyDescent="0.3">
      <c r="A29" s="22" t="s">
        <v>53</v>
      </c>
      <c r="B29" s="23" t="s">
        <v>54</v>
      </c>
      <c r="C29" s="24">
        <v>0</v>
      </c>
      <c r="D29" s="25">
        <v>0</v>
      </c>
    </row>
    <row r="30" spans="1:4" s="19" customFormat="1" ht="30" customHeight="1" x14ac:dyDescent="0.3">
      <c r="A30" s="15" t="s">
        <v>55</v>
      </c>
      <c r="B30" s="16" t="s">
        <v>56</v>
      </c>
      <c r="C30" s="20">
        <f>SUM(C31:C35)</f>
        <v>0</v>
      </c>
      <c r="D30" s="21">
        <f>SUM(D31:D35)</f>
        <v>0</v>
      </c>
    </row>
    <row r="31" spans="1:4" s="19" customFormat="1" ht="30" customHeight="1" x14ac:dyDescent="0.3">
      <c r="A31" s="22" t="s">
        <v>57</v>
      </c>
      <c r="B31" s="23" t="s">
        <v>58</v>
      </c>
      <c r="C31" s="24">
        <v>0</v>
      </c>
      <c r="D31" s="25">
        <v>0</v>
      </c>
    </row>
    <row r="32" spans="1:4" s="19" customFormat="1" ht="30" customHeight="1" x14ac:dyDescent="0.3">
      <c r="A32" s="22" t="s">
        <v>59</v>
      </c>
      <c r="B32" s="23" t="s">
        <v>60</v>
      </c>
      <c r="C32" s="24">
        <v>0</v>
      </c>
      <c r="D32" s="25">
        <v>0</v>
      </c>
    </row>
    <row r="33" spans="1:4" s="19" customFormat="1" ht="30" customHeight="1" x14ac:dyDescent="0.3">
      <c r="A33" s="22" t="s">
        <v>61</v>
      </c>
      <c r="B33" s="23" t="s">
        <v>62</v>
      </c>
      <c r="C33" s="24">
        <v>0</v>
      </c>
      <c r="D33" s="25">
        <v>0</v>
      </c>
    </row>
    <row r="34" spans="1:4" s="19" customFormat="1" ht="30" customHeight="1" x14ac:dyDescent="0.3">
      <c r="A34" s="22" t="s">
        <v>63</v>
      </c>
      <c r="B34" s="23" t="s">
        <v>64</v>
      </c>
      <c r="C34" s="24">
        <v>0</v>
      </c>
      <c r="D34" s="25">
        <v>0</v>
      </c>
    </row>
    <row r="35" spans="1:4" s="19" customFormat="1" ht="30" customHeight="1" x14ac:dyDescent="0.3">
      <c r="A35" s="22" t="s">
        <v>65</v>
      </c>
      <c r="B35" s="23" t="s">
        <v>66</v>
      </c>
      <c r="C35" s="24">
        <v>0</v>
      </c>
      <c r="D35" s="25">
        <v>0</v>
      </c>
    </row>
    <row r="36" spans="1:4" s="19" customFormat="1" ht="30" customHeight="1" x14ac:dyDescent="0.3">
      <c r="A36" s="15" t="s">
        <v>67</v>
      </c>
      <c r="B36" s="16" t="s">
        <v>68</v>
      </c>
      <c r="C36" s="20">
        <f>SUM(C37)</f>
        <v>0</v>
      </c>
      <c r="D36" s="21">
        <f>SUM(D37)</f>
        <v>0</v>
      </c>
    </row>
    <row r="37" spans="1:4" s="19" customFormat="1" ht="30" customHeight="1" x14ac:dyDescent="0.3">
      <c r="A37" s="22" t="s">
        <v>69</v>
      </c>
      <c r="B37" s="23" t="s">
        <v>70</v>
      </c>
      <c r="C37" s="24">
        <v>0</v>
      </c>
      <c r="D37" s="25">
        <v>0</v>
      </c>
    </row>
    <row r="38" spans="1:4" s="19" customFormat="1" ht="30" customHeight="1" x14ac:dyDescent="0.3">
      <c r="A38" s="15" t="s">
        <v>71</v>
      </c>
      <c r="B38" s="16" t="s">
        <v>72</v>
      </c>
      <c r="C38" s="20">
        <f>SUM(C39:C40)</f>
        <v>0</v>
      </c>
      <c r="D38" s="21">
        <f>SUM(D39:D40)</f>
        <v>0</v>
      </c>
    </row>
    <row r="39" spans="1:4" s="19" customFormat="1" ht="30" customHeight="1" x14ac:dyDescent="0.3">
      <c r="A39" s="22" t="s">
        <v>73</v>
      </c>
      <c r="B39" s="23" t="s">
        <v>74</v>
      </c>
      <c r="C39" s="24">
        <v>0</v>
      </c>
      <c r="D39" s="25">
        <v>0</v>
      </c>
    </row>
    <row r="40" spans="1:4" s="19" customFormat="1" ht="30" customHeight="1" x14ac:dyDescent="0.3">
      <c r="A40" s="22" t="s">
        <v>75</v>
      </c>
      <c r="B40" s="23" t="s">
        <v>76</v>
      </c>
      <c r="C40" s="24">
        <v>0</v>
      </c>
      <c r="D40" s="25">
        <v>0</v>
      </c>
    </row>
    <row r="41" spans="1:4" s="19" customFormat="1" ht="30" customHeight="1" x14ac:dyDescent="0.3">
      <c r="A41" s="15" t="s">
        <v>77</v>
      </c>
      <c r="B41" s="16" t="s">
        <v>78</v>
      </c>
      <c r="C41" s="20">
        <f>SUM(C42:C45)</f>
        <v>0</v>
      </c>
      <c r="D41" s="21">
        <f>SUM(D42:D45)</f>
        <v>0</v>
      </c>
    </row>
    <row r="42" spans="1:4" s="19" customFormat="1" ht="30" customHeight="1" x14ac:dyDescent="0.3">
      <c r="A42" s="22" t="s">
        <v>79</v>
      </c>
      <c r="B42" s="23" t="s">
        <v>80</v>
      </c>
      <c r="C42" s="24">
        <v>0</v>
      </c>
      <c r="D42" s="25">
        <v>0</v>
      </c>
    </row>
    <row r="43" spans="1:4" s="19" customFormat="1" ht="30" customHeight="1" x14ac:dyDescent="0.3">
      <c r="A43" s="22" t="s">
        <v>81</v>
      </c>
      <c r="B43" s="23" t="s">
        <v>82</v>
      </c>
      <c r="C43" s="24">
        <v>0</v>
      </c>
      <c r="D43" s="25">
        <v>0</v>
      </c>
    </row>
    <row r="44" spans="1:4" s="19" customFormat="1" ht="30" customHeight="1" x14ac:dyDescent="0.3">
      <c r="A44" s="22" t="s">
        <v>83</v>
      </c>
      <c r="B44" s="23" t="s">
        <v>84</v>
      </c>
      <c r="C44" s="24">
        <v>0</v>
      </c>
      <c r="D44" s="25">
        <v>0</v>
      </c>
    </row>
    <row r="45" spans="1:4" s="19" customFormat="1" ht="30" customHeight="1" x14ac:dyDescent="0.3">
      <c r="A45" s="22">
        <v>1194</v>
      </c>
      <c r="B45" s="26" t="s">
        <v>85</v>
      </c>
      <c r="C45" s="24">
        <v>0</v>
      </c>
      <c r="D45" s="25">
        <v>0</v>
      </c>
    </row>
    <row r="46" spans="1:4" s="19" customFormat="1" ht="30" customHeight="1" x14ac:dyDescent="0.3">
      <c r="A46" s="15" t="s">
        <v>86</v>
      </c>
      <c r="B46" s="16" t="s">
        <v>87</v>
      </c>
      <c r="C46" s="20">
        <f>C47+C52+C58+C66+C75+C81+C87+C94+C100</f>
        <v>127612894.00999999</v>
      </c>
      <c r="D46" s="21">
        <f>D47+D52+D58+D66+D75+D81+D87+D94+D100</f>
        <v>0</v>
      </c>
    </row>
    <row r="47" spans="1:4" s="19" customFormat="1" ht="30" customHeight="1" x14ac:dyDescent="0.3">
      <c r="A47" s="15" t="s">
        <v>88</v>
      </c>
      <c r="B47" s="16" t="s">
        <v>89</v>
      </c>
      <c r="C47" s="20">
        <f>SUM(C48:C51)</f>
        <v>0</v>
      </c>
      <c r="D47" s="21">
        <f>SUM(D48:D51)</f>
        <v>0</v>
      </c>
    </row>
    <row r="48" spans="1:4" s="19" customFormat="1" ht="30" customHeight="1" x14ac:dyDescent="0.3">
      <c r="A48" s="22" t="s">
        <v>90</v>
      </c>
      <c r="B48" s="23" t="s">
        <v>91</v>
      </c>
      <c r="C48" s="24">
        <v>0</v>
      </c>
      <c r="D48" s="25">
        <v>0</v>
      </c>
    </row>
    <row r="49" spans="1:4" s="19" customFormat="1" ht="30" customHeight="1" x14ac:dyDescent="0.3">
      <c r="A49" s="22" t="s">
        <v>92</v>
      </c>
      <c r="B49" s="23" t="s">
        <v>93</v>
      </c>
      <c r="C49" s="24">
        <v>0</v>
      </c>
      <c r="D49" s="25">
        <v>0</v>
      </c>
    </row>
    <row r="50" spans="1:4" s="19" customFormat="1" ht="30" customHeight="1" x14ac:dyDescent="0.3">
      <c r="A50" s="22" t="s">
        <v>94</v>
      </c>
      <c r="B50" s="23" t="s">
        <v>95</v>
      </c>
      <c r="C50" s="24">
        <v>0</v>
      </c>
      <c r="D50" s="25">
        <v>0</v>
      </c>
    </row>
    <row r="51" spans="1:4" s="19" customFormat="1" ht="30" customHeight="1" x14ac:dyDescent="0.3">
      <c r="A51" s="22" t="s">
        <v>96</v>
      </c>
      <c r="B51" s="23" t="s">
        <v>97</v>
      </c>
      <c r="C51" s="24">
        <v>0</v>
      </c>
      <c r="D51" s="25">
        <v>0</v>
      </c>
    </row>
    <row r="52" spans="1:4" s="19" customFormat="1" ht="30" customHeight="1" x14ac:dyDescent="0.3">
      <c r="A52" s="15" t="s">
        <v>98</v>
      </c>
      <c r="B52" s="16" t="s">
        <v>99</v>
      </c>
      <c r="C52" s="20">
        <f>SUM(C53:C57)</f>
        <v>0</v>
      </c>
      <c r="D52" s="21">
        <f>SUM(D53:D57)</f>
        <v>0</v>
      </c>
    </row>
    <row r="53" spans="1:4" s="19" customFormat="1" ht="30" customHeight="1" x14ac:dyDescent="0.3">
      <c r="A53" s="22" t="s">
        <v>100</v>
      </c>
      <c r="B53" s="23" t="s">
        <v>101</v>
      </c>
      <c r="C53" s="24">
        <v>0</v>
      </c>
      <c r="D53" s="25">
        <v>0</v>
      </c>
    </row>
    <row r="54" spans="1:4" s="19" customFormat="1" ht="30" customHeight="1" x14ac:dyDescent="0.3">
      <c r="A54" s="22" t="s">
        <v>102</v>
      </c>
      <c r="B54" s="23" t="s">
        <v>103</v>
      </c>
      <c r="C54" s="24">
        <v>0</v>
      </c>
      <c r="D54" s="25">
        <v>0</v>
      </c>
    </row>
    <row r="55" spans="1:4" s="19" customFormat="1" ht="30" customHeight="1" x14ac:dyDescent="0.3">
      <c r="A55" s="22" t="s">
        <v>104</v>
      </c>
      <c r="B55" s="23" t="s">
        <v>105</v>
      </c>
      <c r="C55" s="24">
        <v>0</v>
      </c>
      <c r="D55" s="25">
        <v>0</v>
      </c>
    </row>
    <row r="56" spans="1:4" s="19" customFormat="1" ht="30" customHeight="1" x14ac:dyDescent="0.3">
      <c r="A56" s="22" t="s">
        <v>106</v>
      </c>
      <c r="B56" s="23" t="s">
        <v>107</v>
      </c>
      <c r="C56" s="24">
        <v>0</v>
      </c>
      <c r="D56" s="25">
        <v>0</v>
      </c>
    </row>
    <row r="57" spans="1:4" s="19" customFormat="1" ht="30" customHeight="1" x14ac:dyDescent="0.3">
      <c r="A57" s="22" t="s">
        <v>108</v>
      </c>
      <c r="B57" s="23" t="s">
        <v>109</v>
      </c>
      <c r="C57" s="24">
        <v>0</v>
      </c>
      <c r="D57" s="25">
        <v>0</v>
      </c>
    </row>
    <row r="58" spans="1:4" s="19" customFormat="1" ht="30" customHeight="1" x14ac:dyDescent="0.3">
      <c r="A58" s="15" t="s">
        <v>110</v>
      </c>
      <c r="B58" s="16" t="s">
        <v>111</v>
      </c>
      <c r="C58" s="20">
        <f>SUM(C59:C65)</f>
        <v>116880154.86</v>
      </c>
      <c r="D58" s="21">
        <f>SUM(D59:D65)</f>
        <v>0</v>
      </c>
    </row>
    <row r="59" spans="1:4" s="19" customFormat="1" ht="30" customHeight="1" x14ac:dyDescent="0.3">
      <c r="A59" s="22" t="s">
        <v>112</v>
      </c>
      <c r="B59" s="23" t="s">
        <v>113</v>
      </c>
      <c r="C59" s="24">
        <v>365000</v>
      </c>
      <c r="D59" s="25">
        <v>0</v>
      </c>
    </row>
    <row r="60" spans="1:4" s="19" customFormat="1" ht="30" customHeight="1" x14ac:dyDescent="0.3">
      <c r="A60" s="22" t="s">
        <v>114</v>
      </c>
      <c r="B60" s="23" t="s">
        <v>115</v>
      </c>
      <c r="C60" s="24">
        <v>0</v>
      </c>
      <c r="D60" s="25">
        <v>0</v>
      </c>
    </row>
    <row r="61" spans="1:4" s="19" customFormat="1" ht="30" customHeight="1" x14ac:dyDescent="0.3">
      <c r="A61" s="22" t="s">
        <v>116</v>
      </c>
      <c r="B61" s="23" t="s">
        <v>117</v>
      </c>
      <c r="C61" s="24">
        <v>0</v>
      </c>
      <c r="D61" s="25">
        <v>0</v>
      </c>
    </row>
    <row r="62" spans="1:4" s="19" customFormat="1" ht="30" customHeight="1" x14ac:dyDescent="0.3">
      <c r="A62" s="22" t="s">
        <v>118</v>
      </c>
      <c r="B62" s="23" t="s">
        <v>119</v>
      </c>
      <c r="C62" s="24">
        <v>116515154.86</v>
      </c>
      <c r="D62" s="25">
        <v>0</v>
      </c>
    </row>
    <row r="63" spans="1:4" s="19" customFormat="1" ht="30" customHeight="1" x14ac:dyDescent="0.3">
      <c r="A63" s="22" t="s">
        <v>120</v>
      </c>
      <c r="B63" s="23" t="s">
        <v>121</v>
      </c>
      <c r="C63" s="24">
        <v>0</v>
      </c>
      <c r="D63" s="25">
        <v>0</v>
      </c>
    </row>
    <row r="64" spans="1:4" s="19" customFormat="1" ht="30" customHeight="1" x14ac:dyDescent="0.3">
      <c r="A64" s="22" t="s">
        <v>122</v>
      </c>
      <c r="B64" s="23" t="s">
        <v>123</v>
      </c>
      <c r="C64" s="24">
        <v>0</v>
      </c>
      <c r="D64" s="25">
        <v>0</v>
      </c>
    </row>
    <row r="65" spans="1:4" s="19" customFormat="1" ht="30" customHeight="1" x14ac:dyDescent="0.3">
      <c r="A65" s="22" t="s">
        <v>124</v>
      </c>
      <c r="B65" s="23" t="s">
        <v>125</v>
      </c>
      <c r="C65" s="24">
        <v>0</v>
      </c>
      <c r="D65" s="25">
        <v>0</v>
      </c>
    </row>
    <row r="66" spans="1:4" s="19" customFormat="1" ht="30" customHeight="1" x14ac:dyDescent="0.3">
      <c r="A66" s="15" t="s">
        <v>126</v>
      </c>
      <c r="B66" s="16" t="s">
        <v>127</v>
      </c>
      <c r="C66" s="20">
        <f>SUM(C67:C74)</f>
        <v>10234222.190000001</v>
      </c>
      <c r="D66" s="21">
        <f>SUM(D67:D74)</f>
        <v>0</v>
      </c>
    </row>
    <row r="67" spans="1:4" s="19" customFormat="1" ht="30" customHeight="1" x14ac:dyDescent="0.3">
      <c r="A67" s="22" t="s">
        <v>128</v>
      </c>
      <c r="B67" s="23" t="s">
        <v>129</v>
      </c>
      <c r="C67" s="24">
        <v>1360320.88</v>
      </c>
      <c r="D67" s="25">
        <v>0</v>
      </c>
    </row>
    <row r="68" spans="1:4" s="19" customFormat="1" ht="30" customHeight="1" x14ac:dyDescent="0.3">
      <c r="A68" s="22" t="s">
        <v>130</v>
      </c>
      <c r="B68" s="23" t="s">
        <v>131</v>
      </c>
      <c r="C68" s="24">
        <v>216976.15</v>
      </c>
      <c r="D68" s="25">
        <v>0</v>
      </c>
    </row>
    <row r="69" spans="1:4" s="19" customFormat="1" ht="30" customHeight="1" x14ac:dyDescent="0.3">
      <c r="A69" s="22" t="s">
        <v>132</v>
      </c>
      <c r="B69" s="23" t="s">
        <v>133</v>
      </c>
      <c r="C69" s="24">
        <v>812</v>
      </c>
      <c r="D69" s="25">
        <v>0</v>
      </c>
    </row>
    <row r="70" spans="1:4" s="19" customFormat="1" ht="30" customHeight="1" x14ac:dyDescent="0.3">
      <c r="A70" s="22" t="s">
        <v>134</v>
      </c>
      <c r="B70" s="26" t="s">
        <v>135</v>
      </c>
      <c r="C70" s="24">
        <v>1999816.01</v>
      </c>
      <c r="D70" s="25">
        <v>0</v>
      </c>
    </row>
    <row r="71" spans="1:4" s="19" customFormat="1" ht="30" customHeight="1" x14ac:dyDescent="0.3">
      <c r="A71" s="22" t="s">
        <v>136</v>
      </c>
      <c r="B71" s="23" t="s">
        <v>137</v>
      </c>
      <c r="C71" s="24">
        <v>0</v>
      </c>
      <c r="D71" s="25">
        <v>0</v>
      </c>
    </row>
    <row r="72" spans="1:4" s="19" customFormat="1" ht="30" customHeight="1" x14ac:dyDescent="0.3">
      <c r="A72" s="22" t="s">
        <v>138</v>
      </c>
      <c r="B72" s="23" t="s">
        <v>139</v>
      </c>
      <c r="C72" s="24">
        <v>6652607.1500000004</v>
      </c>
      <c r="D72" s="25">
        <v>0</v>
      </c>
    </row>
    <row r="73" spans="1:4" s="19" customFormat="1" ht="30" customHeight="1" x14ac:dyDescent="0.3">
      <c r="A73" s="22" t="s">
        <v>140</v>
      </c>
      <c r="B73" s="23" t="s">
        <v>141</v>
      </c>
      <c r="C73" s="24">
        <v>0</v>
      </c>
      <c r="D73" s="25">
        <v>0</v>
      </c>
    </row>
    <row r="74" spans="1:4" s="19" customFormat="1" ht="30" customHeight="1" x14ac:dyDescent="0.3">
      <c r="A74" s="22" t="s">
        <v>142</v>
      </c>
      <c r="B74" s="23" t="s">
        <v>143</v>
      </c>
      <c r="C74" s="24">
        <v>3690</v>
      </c>
      <c r="D74" s="25">
        <v>0</v>
      </c>
    </row>
    <row r="75" spans="1:4" s="19" customFormat="1" ht="30" customHeight="1" x14ac:dyDescent="0.3">
      <c r="A75" s="15" t="s">
        <v>144</v>
      </c>
      <c r="B75" s="16" t="s">
        <v>145</v>
      </c>
      <c r="C75" s="20">
        <f>SUM(C76:C80)</f>
        <v>498516.96</v>
      </c>
      <c r="D75" s="21">
        <f>SUM(D76:D80)</f>
        <v>0</v>
      </c>
    </row>
    <row r="76" spans="1:4" s="19" customFormat="1" ht="30" customHeight="1" x14ac:dyDescent="0.3">
      <c r="A76" s="22" t="s">
        <v>146</v>
      </c>
      <c r="B76" s="23" t="s">
        <v>147</v>
      </c>
      <c r="C76" s="24">
        <v>498516.96</v>
      </c>
      <c r="D76" s="25">
        <v>0</v>
      </c>
    </row>
    <row r="77" spans="1:4" s="19" customFormat="1" ht="30" customHeight="1" x14ac:dyDescent="0.3">
      <c r="A77" s="22" t="s">
        <v>148</v>
      </c>
      <c r="B77" s="23" t="s">
        <v>149</v>
      </c>
      <c r="C77" s="24">
        <v>0</v>
      </c>
      <c r="D77" s="25">
        <v>0</v>
      </c>
    </row>
    <row r="78" spans="1:4" s="19" customFormat="1" ht="30" customHeight="1" x14ac:dyDescent="0.3">
      <c r="A78" s="22" t="s">
        <v>150</v>
      </c>
      <c r="B78" s="23" t="s">
        <v>151</v>
      </c>
      <c r="C78" s="24">
        <v>0</v>
      </c>
      <c r="D78" s="25">
        <v>0</v>
      </c>
    </row>
    <row r="79" spans="1:4" s="19" customFormat="1" ht="30" customHeight="1" x14ac:dyDescent="0.3">
      <c r="A79" s="22" t="s">
        <v>152</v>
      </c>
      <c r="B79" s="23" t="s">
        <v>153</v>
      </c>
      <c r="C79" s="24">
        <v>0</v>
      </c>
      <c r="D79" s="25">
        <v>0</v>
      </c>
    </row>
    <row r="80" spans="1:4" s="19" customFormat="1" ht="30" customHeight="1" x14ac:dyDescent="0.3">
      <c r="A80" s="22" t="s">
        <v>154</v>
      </c>
      <c r="B80" s="23" t="s">
        <v>155</v>
      </c>
      <c r="C80" s="24">
        <v>0</v>
      </c>
      <c r="D80" s="25">
        <v>0</v>
      </c>
    </row>
    <row r="81" spans="1:4" s="19" customFormat="1" ht="30" customHeight="1" x14ac:dyDescent="0.3">
      <c r="A81" s="15" t="s">
        <v>156</v>
      </c>
      <c r="B81" s="16" t="s">
        <v>157</v>
      </c>
      <c r="C81" s="20">
        <f>SUM(C82:C86)</f>
        <v>0</v>
      </c>
      <c r="D81" s="21">
        <f>SUM(D82:D86)</f>
        <v>0</v>
      </c>
    </row>
    <row r="82" spans="1:4" s="19" customFormat="1" ht="30" customHeight="1" x14ac:dyDescent="0.3">
      <c r="A82" s="22" t="s">
        <v>158</v>
      </c>
      <c r="B82" s="23" t="s">
        <v>159</v>
      </c>
      <c r="C82" s="24">
        <v>0</v>
      </c>
      <c r="D82" s="25">
        <v>0</v>
      </c>
    </row>
    <row r="83" spans="1:4" s="19" customFormat="1" ht="30" customHeight="1" x14ac:dyDescent="0.3">
      <c r="A83" s="22" t="s">
        <v>160</v>
      </c>
      <c r="B83" s="23" t="s">
        <v>161</v>
      </c>
      <c r="C83" s="24">
        <v>0</v>
      </c>
      <c r="D83" s="25">
        <v>0</v>
      </c>
    </row>
    <row r="84" spans="1:4" s="19" customFormat="1" ht="30" customHeight="1" x14ac:dyDescent="0.3">
      <c r="A84" s="22" t="s">
        <v>162</v>
      </c>
      <c r="B84" s="23" t="s">
        <v>163</v>
      </c>
      <c r="C84" s="24">
        <v>0</v>
      </c>
      <c r="D84" s="25">
        <v>0</v>
      </c>
    </row>
    <row r="85" spans="1:4" s="19" customFormat="1" ht="30" customHeight="1" x14ac:dyDescent="0.3">
      <c r="A85" s="22" t="s">
        <v>164</v>
      </c>
      <c r="B85" s="23" t="s">
        <v>165</v>
      </c>
      <c r="C85" s="24">
        <v>0</v>
      </c>
      <c r="D85" s="25">
        <v>0</v>
      </c>
    </row>
    <row r="86" spans="1:4" s="19" customFormat="1" ht="30" customHeight="1" x14ac:dyDescent="0.3">
      <c r="A86" s="22" t="s">
        <v>166</v>
      </c>
      <c r="B86" s="23" t="s">
        <v>167</v>
      </c>
      <c r="C86" s="24">
        <v>0</v>
      </c>
      <c r="D86" s="25">
        <v>0</v>
      </c>
    </row>
    <row r="87" spans="1:4" s="19" customFormat="1" ht="30" customHeight="1" x14ac:dyDescent="0.3">
      <c r="A87" s="15" t="s">
        <v>168</v>
      </c>
      <c r="B87" s="16" t="s">
        <v>169</v>
      </c>
      <c r="C87" s="20">
        <f>SUM(C88:C93)</f>
        <v>0</v>
      </c>
      <c r="D87" s="21">
        <f>SUM(D88:D93)</f>
        <v>0</v>
      </c>
    </row>
    <row r="88" spans="1:4" s="19" customFormat="1" ht="30" customHeight="1" x14ac:dyDescent="0.3">
      <c r="A88" s="22" t="s">
        <v>170</v>
      </c>
      <c r="B88" s="23" t="s">
        <v>171</v>
      </c>
      <c r="C88" s="24">
        <v>0</v>
      </c>
      <c r="D88" s="25">
        <v>0</v>
      </c>
    </row>
    <row r="89" spans="1:4" s="19" customFormat="1" ht="30" customHeight="1" x14ac:dyDescent="0.3">
      <c r="A89" s="22" t="s">
        <v>172</v>
      </c>
      <c r="B89" s="23" t="s">
        <v>173</v>
      </c>
      <c r="C89" s="24">
        <v>0</v>
      </c>
      <c r="D89" s="25">
        <v>0</v>
      </c>
    </row>
    <row r="90" spans="1:4" s="19" customFormat="1" ht="30" customHeight="1" x14ac:dyDescent="0.3">
      <c r="A90" s="22" t="s">
        <v>174</v>
      </c>
      <c r="B90" s="23" t="s">
        <v>175</v>
      </c>
      <c r="C90" s="24">
        <v>0</v>
      </c>
      <c r="D90" s="25">
        <v>0</v>
      </c>
    </row>
    <row r="91" spans="1:4" s="19" customFormat="1" ht="30" customHeight="1" x14ac:dyDescent="0.3">
      <c r="A91" s="22" t="s">
        <v>176</v>
      </c>
      <c r="B91" s="23" t="s">
        <v>177</v>
      </c>
      <c r="C91" s="24">
        <v>0</v>
      </c>
      <c r="D91" s="25">
        <v>0</v>
      </c>
    </row>
    <row r="92" spans="1:4" s="19" customFormat="1" ht="30" customHeight="1" x14ac:dyDescent="0.3">
      <c r="A92" s="22" t="s">
        <v>178</v>
      </c>
      <c r="B92" s="23" t="s">
        <v>179</v>
      </c>
      <c r="C92" s="24">
        <v>0</v>
      </c>
      <c r="D92" s="25">
        <v>0</v>
      </c>
    </row>
    <row r="93" spans="1:4" s="19" customFormat="1" ht="30" customHeight="1" x14ac:dyDescent="0.3">
      <c r="A93" s="22" t="s">
        <v>180</v>
      </c>
      <c r="B93" s="23" t="s">
        <v>181</v>
      </c>
      <c r="C93" s="24">
        <v>0</v>
      </c>
      <c r="D93" s="25">
        <v>0</v>
      </c>
    </row>
    <row r="94" spans="1:4" s="19" customFormat="1" ht="30" customHeight="1" x14ac:dyDescent="0.3">
      <c r="A94" s="15" t="s">
        <v>182</v>
      </c>
      <c r="B94" s="16" t="s">
        <v>183</v>
      </c>
      <c r="C94" s="20">
        <f>SUM(C95:C99)</f>
        <v>0</v>
      </c>
      <c r="D94" s="21">
        <f>SUM(D95:D99)</f>
        <v>0</v>
      </c>
    </row>
    <row r="95" spans="1:4" s="19" customFormat="1" ht="30" customHeight="1" x14ac:dyDescent="0.3">
      <c r="A95" s="22" t="s">
        <v>184</v>
      </c>
      <c r="B95" s="23" t="s">
        <v>185</v>
      </c>
      <c r="C95" s="24">
        <v>0</v>
      </c>
      <c r="D95" s="25">
        <v>0</v>
      </c>
    </row>
    <row r="96" spans="1:4" s="19" customFormat="1" ht="30" customHeight="1" x14ac:dyDescent="0.3">
      <c r="A96" s="22" t="s">
        <v>186</v>
      </c>
      <c r="B96" s="23" t="s">
        <v>187</v>
      </c>
      <c r="C96" s="24">
        <v>0</v>
      </c>
      <c r="D96" s="25">
        <v>0</v>
      </c>
    </row>
    <row r="97" spans="1:4" s="19" customFormat="1" ht="30" customHeight="1" x14ac:dyDescent="0.3">
      <c r="A97" s="22" t="s">
        <v>188</v>
      </c>
      <c r="B97" s="23" t="s">
        <v>189</v>
      </c>
      <c r="C97" s="24">
        <v>0</v>
      </c>
      <c r="D97" s="25">
        <v>0</v>
      </c>
    </row>
    <row r="98" spans="1:4" s="19" customFormat="1" ht="30" customHeight="1" x14ac:dyDescent="0.3">
      <c r="A98" s="22" t="s">
        <v>190</v>
      </c>
      <c r="B98" s="23" t="s">
        <v>191</v>
      </c>
      <c r="C98" s="24">
        <v>0</v>
      </c>
      <c r="D98" s="25">
        <v>0</v>
      </c>
    </row>
    <row r="99" spans="1:4" s="19" customFormat="1" ht="30" customHeight="1" x14ac:dyDescent="0.3">
      <c r="A99" s="22" t="s">
        <v>192</v>
      </c>
      <c r="B99" s="23" t="s">
        <v>193</v>
      </c>
      <c r="C99" s="24">
        <v>0</v>
      </c>
      <c r="D99" s="25">
        <v>0</v>
      </c>
    </row>
    <row r="100" spans="1:4" s="19" customFormat="1" ht="30" customHeight="1" x14ac:dyDescent="0.3">
      <c r="A100" s="15" t="s">
        <v>194</v>
      </c>
      <c r="B100" s="16" t="s">
        <v>195</v>
      </c>
      <c r="C100" s="20">
        <f>SUM(C101:C103)</f>
        <v>0</v>
      </c>
      <c r="D100" s="21">
        <f>SUM(D101:D103)</f>
        <v>0</v>
      </c>
    </row>
    <row r="101" spans="1:4" s="19" customFormat="1" ht="30" customHeight="1" x14ac:dyDescent="0.3">
      <c r="A101" s="22" t="s">
        <v>196</v>
      </c>
      <c r="B101" s="23" t="s">
        <v>197</v>
      </c>
      <c r="C101" s="24">
        <v>0</v>
      </c>
      <c r="D101" s="25">
        <v>0</v>
      </c>
    </row>
    <row r="102" spans="1:4" s="19" customFormat="1" ht="30" customHeight="1" x14ac:dyDescent="0.3">
      <c r="A102" s="22" t="s">
        <v>198</v>
      </c>
      <c r="B102" s="23" t="s">
        <v>199</v>
      </c>
      <c r="C102" s="24">
        <v>0</v>
      </c>
      <c r="D102" s="25">
        <v>0</v>
      </c>
    </row>
    <row r="103" spans="1:4" s="19" customFormat="1" ht="30" customHeight="1" x14ac:dyDescent="0.3">
      <c r="A103" s="22" t="s">
        <v>200</v>
      </c>
      <c r="B103" s="23" t="s">
        <v>201</v>
      </c>
      <c r="C103" s="24">
        <v>0</v>
      </c>
      <c r="D103" s="25">
        <v>0</v>
      </c>
    </row>
    <row r="104" spans="1:4" s="19" customFormat="1" ht="30" customHeight="1" x14ac:dyDescent="0.3">
      <c r="A104" s="15" t="s">
        <v>202</v>
      </c>
      <c r="B104" s="16" t="s">
        <v>203</v>
      </c>
      <c r="C104" s="20">
        <f>C105+C146</f>
        <v>0</v>
      </c>
      <c r="D104" s="21">
        <f>D105+D146</f>
        <v>28476807.73</v>
      </c>
    </row>
    <row r="105" spans="1:4" s="19" customFormat="1" ht="30" customHeight="1" x14ac:dyDescent="0.3">
      <c r="A105" s="15" t="s">
        <v>204</v>
      </c>
      <c r="B105" s="16" t="s">
        <v>205</v>
      </c>
      <c r="C105" s="20">
        <f>C106+C116+C120+C124+C127+C131+C138+C142</f>
        <v>0</v>
      </c>
      <c r="D105" s="21">
        <f>D106+D116+D120+D124+D127+D131+D138+D142</f>
        <v>12198203.800000001</v>
      </c>
    </row>
    <row r="106" spans="1:4" s="19" customFormat="1" ht="30" customHeight="1" x14ac:dyDescent="0.3">
      <c r="A106" s="15" t="s">
        <v>206</v>
      </c>
      <c r="B106" s="16" t="s">
        <v>207</v>
      </c>
      <c r="C106" s="20">
        <f>SUM(C107:C115)</f>
        <v>0</v>
      </c>
      <c r="D106" s="21">
        <f>SUM(D107:D115)</f>
        <v>7798203.7999999998</v>
      </c>
    </row>
    <row r="107" spans="1:4" s="19" customFormat="1" ht="30" customHeight="1" x14ac:dyDescent="0.3">
      <c r="A107" s="22" t="s">
        <v>208</v>
      </c>
      <c r="B107" s="23" t="s">
        <v>209</v>
      </c>
      <c r="C107" s="24">
        <v>0</v>
      </c>
      <c r="D107" s="25">
        <v>92475.99</v>
      </c>
    </row>
    <row r="108" spans="1:4" s="19" customFormat="1" ht="30" customHeight="1" x14ac:dyDescent="0.3">
      <c r="A108" s="22" t="s">
        <v>210</v>
      </c>
      <c r="B108" s="23" t="s">
        <v>211</v>
      </c>
      <c r="C108" s="24">
        <v>0</v>
      </c>
      <c r="D108" s="25">
        <v>1671218.44</v>
      </c>
    </row>
    <row r="109" spans="1:4" s="19" customFormat="1" ht="30" customHeight="1" x14ac:dyDescent="0.3">
      <c r="A109" s="22" t="s">
        <v>212</v>
      </c>
      <c r="B109" s="23" t="s">
        <v>213</v>
      </c>
      <c r="C109" s="24">
        <v>0</v>
      </c>
      <c r="D109" s="25">
        <v>0</v>
      </c>
    </row>
    <row r="110" spans="1:4" s="19" customFormat="1" ht="30" customHeight="1" x14ac:dyDescent="0.3">
      <c r="A110" s="22" t="s">
        <v>214</v>
      </c>
      <c r="B110" s="23" t="s">
        <v>215</v>
      </c>
      <c r="C110" s="24">
        <v>0</v>
      </c>
      <c r="D110" s="25">
        <v>0</v>
      </c>
    </row>
    <row r="111" spans="1:4" s="19" customFormat="1" ht="30" customHeight="1" x14ac:dyDescent="0.3">
      <c r="A111" s="22" t="s">
        <v>216</v>
      </c>
      <c r="B111" s="23" t="s">
        <v>217</v>
      </c>
      <c r="C111" s="24">
        <v>0</v>
      </c>
      <c r="D111" s="25">
        <v>0</v>
      </c>
    </row>
    <row r="112" spans="1:4" s="19" customFormat="1" ht="30" customHeight="1" x14ac:dyDescent="0.3">
      <c r="A112" s="22" t="s">
        <v>218</v>
      </c>
      <c r="B112" s="23" t="s">
        <v>219</v>
      </c>
      <c r="C112" s="24">
        <v>0</v>
      </c>
      <c r="D112" s="25">
        <v>0</v>
      </c>
    </row>
    <row r="113" spans="1:4" s="19" customFormat="1" ht="30" customHeight="1" x14ac:dyDescent="0.3">
      <c r="A113" s="22" t="s">
        <v>220</v>
      </c>
      <c r="B113" s="23" t="s">
        <v>221</v>
      </c>
      <c r="C113" s="24">
        <v>0</v>
      </c>
      <c r="D113" s="25">
        <v>5854562.9199999999</v>
      </c>
    </row>
    <row r="114" spans="1:4" s="19" customFormat="1" ht="30" customHeight="1" x14ac:dyDescent="0.3">
      <c r="A114" s="22" t="s">
        <v>222</v>
      </c>
      <c r="B114" s="23" t="s">
        <v>223</v>
      </c>
      <c r="C114" s="24">
        <v>0</v>
      </c>
      <c r="D114" s="25">
        <v>0</v>
      </c>
    </row>
    <row r="115" spans="1:4" s="19" customFormat="1" ht="30" customHeight="1" x14ac:dyDescent="0.3">
      <c r="A115" s="22" t="s">
        <v>224</v>
      </c>
      <c r="B115" s="23" t="s">
        <v>225</v>
      </c>
      <c r="C115" s="24">
        <v>0</v>
      </c>
      <c r="D115" s="25">
        <v>179946.45</v>
      </c>
    </row>
    <row r="116" spans="1:4" s="19" customFormat="1" ht="30" customHeight="1" x14ac:dyDescent="0.3">
      <c r="A116" s="15" t="s">
        <v>226</v>
      </c>
      <c r="B116" s="16" t="s">
        <v>227</v>
      </c>
      <c r="C116" s="20">
        <f>SUM(C117:C119)</f>
        <v>0</v>
      </c>
      <c r="D116" s="21">
        <f>SUM(D117:D119)</f>
        <v>0</v>
      </c>
    </row>
    <row r="117" spans="1:4" s="19" customFormat="1" ht="30" customHeight="1" x14ac:dyDescent="0.3">
      <c r="A117" s="22" t="s">
        <v>228</v>
      </c>
      <c r="B117" s="23" t="s">
        <v>229</v>
      </c>
      <c r="C117" s="24">
        <v>0</v>
      </c>
      <c r="D117" s="25">
        <v>0</v>
      </c>
    </row>
    <row r="118" spans="1:4" s="19" customFormat="1" ht="30" customHeight="1" x14ac:dyDescent="0.3">
      <c r="A118" s="22" t="s">
        <v>230</v>
      </c>
      <c r="B118" s="23" t="s">
        <v>231</v>
      </c>
      <c r="C118" s="24">
        <v>0</v>
      </c>
      <c r="D118" s="25">
        <v>0</v>
      </c>
    </row>
    <row r="119" spans="1:4" s="19" customFormat="1" ht="30" customHeight="1" x14ac:dyDescent="0.3">
      <c r="A119" s="22" t="s">
        <v>232</v>
      </c>
      <c r="B119" s="23" t="s">
        <v>233</v>
      </c>
      <c r="C119" s="24">
        <v>0</v>
      </c>
      <c r="D119" s="25">
        <v>0</v>
      </c>
    </row>
    <row r="120" spans="1:4" s="19" customFormat="1" ht="30" customHeight="1" x14ac:dyDescent="0.3">
      <c r="A120" s="15" t="s">
        <v>234</v>
      </c>
      <c r="B120" s="16" t="s">
        <v>235</v>
      </c>
      <c r="C120" s="20">
        <f>SUM(C121:C123)</f>
        <v>0</v>
      </c>
      <c r="D120" s="21">
        <f>SUM(D121:D123)</f>
        <v>0</v>
      </c>
    </row>
    <row r="121" spans="1:4" s="19" customFormat="1" ht="30" customHeight="1" x14ac:dyDescent="0.3">
      <c r="A121" s="22" t="s">
        <v>236</v>
      </c>
      <c r="B121" s="23" t="s">
        <v>237</v>
      </c>
      <c r="C121" s="24">
        <v>0</v>
      </c>
      <c r="D121" s="25">
        <v>0</v>
      </c>
    </row>
    <row r="122" spans="1:4" s="19" customFormat="1" ht="30" customHeight="1" x14ac:dyDescent="0.3">
      <c r="A122" s="22" t="s">
        <v>238</v>
      </c>
      <c r="B122" s="23" t="s">
        <v>239</v>
      </c>
      <c r="C122" s="24">
        <v>0</v>
      </c>
      <c r="D122" s="25">
        <v>0</v>
      </c>
    </row>
    <row r="123" spans="1:4" s="19" customFormat="1" ht="30" customHeight="1" x14ac:dyDescent="0.3">
      <c r="A123" s="22" t="s">
        <v>240</v>
      </c>
      <c r="B123" s="23" t="s">
        <v>241</v>
      </c>
      <c r="C123" s="24">
        <v>0</v>
      </c>
      <c r="D123" s="25">
        <v>0</v>
      </c>
    </row>
    <row r="124" spans="1:4" s="19" customFormat="1" ht="30" customHeight="1" x14ac:dyDescent="0.3">
      <c r="A124" s="15" t="s">
        <v>242</v>
      </c>
      <c r="B124" s="16" t="s">
        <v>243</v>
      </c>
      <c r="C124" s="20">
        <f>SUM(C125:C126)</f>
        <v>0</v>
      </c>
      <c r="D124" s="21">
        <f>SUM(D125:D126)</f>
        <v>0</v>
      </c>
    </row>
    <row r="125" spans="1:4" s="19" customFormat="1" ht="30" customHeight="1" x14ac:dyDescent="0.3">
      <c r="A125" s="22" t="s">
        <v>244</v>
      </c>
      <c r="B125" s="23" t="s">
        <v>245</v>
      </c>
      <c r="C125" s="24">
        <v>0</v>
      </c>
      <c r="D125" s="25">
        <v>0</v>
      </c>
    </row>
    <row r="126" spans="1:4" s="19" customFormat="1" ht="30" customHeight="1" x14ac:dyDescent="0.3">
      <c r="A126" s="22" t="s">
        <v>246</v>
      </c>
      <c r="B126" s="23" t="s">
        <v>247</v>
      </c>
      <c r="C126" s="24">
        <v>0</v>
      </c>
      <c r="D126" s="25">
        <v>0</v>
      </c>
    </row>
    <row r="127" spans="1:4" s="19" customFormat="1" ht="30" customHeight="1" x14ac:dyDescent="0.3">
      <c r="A127" s="15" t="s">
        <v>248</v>
      </c>
      <c r="B127" s="16" t="s">
        <v>249</v>
      </c>
      <c r="C127" s="20">
        <f>SUM(C128:C130)</f>
        <v>0</v>
      </c>
      <c r="D127" s="21">
        <f>SUM(D128:D130)</f>
        <v>4400000</v>
      </c>
    </row>
    <row r="128" spans="1:4" s="19" customFormat="1" ht="30" customHeight="1" x14ac:dyDescent="0.3">
      <c r="A128" s="22" t="s">
        <v>250</v>
      </c>
      <c r="B128" s="23" t="s">
        <v>251</v>
      </c>
      <c r="C128" s="24">
        <v>0</v>
      </c>
      <c r="D128" s="25">
        <v>4400000</v>
      </c>
    </row>
    <row r="129" spans="1:4" s="19" customFormat="1" ht="30" customHeight="1" x14ac:dyDescent="0.3">
      <c r="A129" s="22" t="s">
        <v>252</v>
      </c>
      <c r="B129" s="23" t="s">
        <v>253</v>
      </c>
      <c r="C129" s="24">
        <v>0</v>
      </c>
      <c r="D129" s="25">
        <v>0</v>
      </c>
    </row>
    <row r="130" spans="1:4" s="19" customFormat="1" ht="30" customHeight="1" x14ac:dyDescent="0.3">
      <c r="A130" s="22" t="s">
        <v>254</v>
      </c>
      <c r="B130" s="23" t="s">
        <v>255</v>
      </c>
      <c r="C130" s="24">
        <v>0</v>
      </c>
      <c r="D130" s="25">
        <v>0</v>
      </c>
    </row>
    <row r="131" spans="1:4" s="19" customFormat="1" ht="30" customHeight="1" x14ac:dyDescent="0.3">
      <c r="A131" s="15" t="s">
        <v>256</v>
      </c>
      <c r="B131" s="16" t="s">
        <v>257</v>
      </c>
      <c r="C131" s="20">
        <f>SUM(C132:C137)</f>
        <v>0</v>
      </c>
      <c r="D131" s="21">
        <f>SUM(D132:D137)</f>
        <v>0</v>
      </c>
    </row>
    <row r="132" spans="1:4" s="19" customFormat="1" ht="30" customHeight="1" x14ac:dyDescent="0.3">
      <c r="A132" s="22" t="s">
        <v>258</v>
      </c>
      <c r="B132" s="23" t="s">
        <v>259</v>
      </c>
      <c r="C132" s="24">
        <v>0</v>
      </c>
      <c r="D132" s="25">
        <v>0</v>
      </c>
    </row>
    <row r="133" spans="1:4" s="19" customFormat="1" ht="30" customHeight="1" x14ac:dyDescent="0.3">
      <c r="A133" s="22" t="s">
        <v>260</v>
      </c>
      <c r="B133" s="23" t="s">
        <v>261</v>
      </c>
      <c r="C133" s="24">
        <v>0</v>
      </c>
      <c r="D133" s="25">
        <v>0</v>
      </c>
    </row>
    <row r="134" spans="1:4" s="19" customFormat="1" ht="30" customHeight="1" x14ac:dyDescent="0.3">
      <c r="A134" s="22" t="s">
        <v>262</v>
      </c>
      <c r="B134" s="23" t="s">
        <v>263</v>
      </c>
      <c r="C134" s="24">
        <v>0</v>
      </c>
      <c r="D134" s="25">
        <v>0</v>
      </c>
    </row>
    <row r="135" spans="1:4" s="19" customFormat="1" ht="30" customHeight="1" x14ac:dyDescent="0.3">
      <c r="A135" s="22" t="s">
        <v>264</v>
      </c>
      <c r="B135" s="23" t="s">
        <v>265</v>
      </c>
      <c r="C135" s="24">
        <v>0</v>
      </c>
      <c r="D135" s="25">
        <v>0</v>
      </c>
    </row>
    <row r="136" spans="1:4" s="19" customFormat="1" ht="30" customHeight="1" x14ac:dyDescent="0.3">
      <c r="A136" s="22" t="s">
        <v>266</v>
      </c>
      <c r="B136" s="23" t="s">
        <v>267</v>
      </c>
      <c r="C136" s="24">
        <v>0</v>
      </c>
      <c r="D136" s="25">
        <v>0</v>
      </c>
    </row>
    <row r="137" spans="1:4" s="19" customFormat="1" ht="30" customHeight="1" x14ac:dyDescent="0.3">
      <c r="A137" s="22" t="s">
        <v>268</v>
      </c>
      <c r="B137" s="23" t="s">
        <v>269</v>
      </c>
      <c r="C137" s="24">
        <v>0</v>
      </c>
      <c r="D137" s="25">
        <v>0</v>
      </c>
    </row>
    <row r="138" spans="1:4" s="19" customFormat="1" ht="30" customHeight="1" x14ac:dyDescent="0.3">
      <c r="A138" s="15" t="s">
        <v>270</v>
      </c>
      <c r="B138" s="16" t="s">
        <v>271</v>
      </c>
      <c r="C138" s="20">
        <f>SUM(C139:C141)</f>
        <v>0</v>
      </c>
      <c r="D138" s="21">
        <f>SUM(D139:D141)</f>
        <v>0</v>
      </c>
    </row>
    <row r="139" spans="1:4" s="19" customFormat="1" ht="30" customHeight="1" x14ac:dyDescent="0.3">
      <c r="A139" s="22" t="s">
        <v>272</v>
      </c>
      <c r="B139" s="23" t="s">
        <v>273</v>
      </c>
      <c r="C139" s="24">
        <v>0</v>
      </c>
      <c r="D139" s="25">
        <v>0</v>
      </c>
    </row>
    <row r="140" spans="1:4" s="19" customFormat="1" ht="30" customHeight="1" x14ac:dyDescent="0.3">
      <c r="A140" s="22" t="s">
        <v>274</v>
      </c>
      <c r="B140" s="23" t="s">
        <v>275</v>
      </c>
      <c r="C140" s="24">
        <v>0</v>
      </c>
      <c r="D140" s="25">
        <v>0</v>
      </c>
    </row>
    <row r="141" spans="1:4" s="19" customFormat="1" ht="30" customHeight="1" x14ac:dyDescent="0.3">
      <c r="A141" s="22" t="s">
        <v>276</v>
      </c>
      <c r="B141" s="23" t="s">
        <v>277</v>
      </c>
      <c r="C141" s="24">
        <v>0</v>
      </c>
      <c r="D141" s="25">
        <v>0</v>
      </c>
    </row>
    <row r="142" spans="1:4" s="19" customFormat="1" ht="30" customHeight="1" x14ac:dyDescent="0.3">
      <c r="A142" s="15" t="s">
        <v>278</v>
      </c>
      <c r="B142" s="16" t="s">
        <v>279</v>
      </c>
      <c r="C142" s="20">
        <f>SUM(C143:C145)</f>
        <v>0</v>
      </c>
      <c r="D142" s="21">
        <f>SUM(D143:D145)</f>
        <v>0</v>
      </c>
    </row>
    <row r="143" spans="1:4" s="19" customFormat="1" ht="30" customHeight="1" x14ac:dyDescent="0.3">
      <c r="A143" s="22" t="s">
        <v>280</v>
      </c>
      <c r="B143" s="23" t="s">
        <v>281</v>
      </c>
      <c r="C143" s="24">
        <v>0</v>
      </c>
      <c r="D143" s="25">
        <v>0</v>
      </c>
    </row>
    <row r="144" spans="1:4" s="19" customFormat="1" ht="30" customHeight="1" x14ac:dyDescent="0.3">
      <c r="A144" s="22" t="s">
        <v>282</v>
      </c>
      <c r="B144" s="23" t="s">
        <v>283</v>
      </c>
      <c r="C144" s="24">
        <v>0</v>
      </c>
      <c r="D144" s="25">
        <v>0</v>
      </c>
    </row>
    <row r="145" spans="1:4" s="19" customFormat="1" ht="30" customHeight="1" x14ac:dyDescent="0.3">
      <c r="A145" s="22" t="s">
        <v>284</v>
      </c>
      <c r="B145" s="23" t="s">
        <v>285</v>
      </c>
      <c r="C145" s="24">
        <v>0</v>
      </c>
      <c r="D145" s="25">
        <v>0</v>
      </c>
    </row>
    <row r="146" spans="1:4" s="19" customFormat="1" ht="30" customHeight="1" x14ac:dyDescent="0.3">
      <c r="A146" s="15" t="s">
        <v>286</v>
      </c>
      <c r="B146" s="16" t="s">
        <v>287</v>
      </c>
      <c r="C146" s="20">
        <f>C147+C150+C154+C160+C164+C171</f>
        <v>0</v>
      </c>
      <c r="D146" s="21">
        <f>D147+D150+D154+D160+D164+D171</f>
        <v>16278603.93</v>
      </c>
    </row>
    <row r="147" spans="1:4" s="19" customFormat="1" ht="30" customHeight="1" x14ac:dyDescent="0.3">
      <c r="A147" s="15" t="s">
        <v>288</v>
      </c>
      <c r="B147" s="16" t="s">
        <v>289</v>
      </c>
      <c r="C147" s="20">
        <f>SUM(C148:C149)</f>
        <v>0</v>
      </c>
      <c r="D147" s="21">
        <f>SUM(D148:D149)</f>
        <v>0</v>
      </c>
    </row>
    <row r="148" spans="1:4" s="19" customFormat="1" ht="30" customHeight="1" x14ac:dyDescent="0.3">
      <c r="A148" s="22" t="s">
        <v>290</v>
      </c>
      <c r="B148" s="23" t="s">
        <v>291</v>
      </c>
      <c r="C148" s="24">
        <v>0</v>
      </c>
      <c r="D148" s="25">
        <v>0</v>
      </c>
    </row>
    <row r="149" spans="1:4" s="19" customFormat="1" ht="30" customHeight="1" x14ac:dyDescent="0.3">
      <c r="A149" s="22" t="s">
        <v>292</v>
      </c>
      <c r="B149" s="23" t="s">
        <v>293</v>
      </c>
      <c r="C149" s="24">
        <v>0</v>
      </c>
      <c r="D149" s="25">
        <v>0</v>
      </c>
    </row>
    <row r="150" spans="1:4" s="19" customFormat="1" ht="30" customHeight="1" x14ac:dyDescent="0.3">
      <c r="A150" s="15" t="s">
        <v>294</v>
      </c>
      <c r="B150" s="16" t="s">
        <v>295</v>
      </c>
      <c r="C150" s="20">
        <f>SUM(C151:C153)</f>
        <v>0</v>
      </c>
      <c r="D150" s="21">
        <f>SUM(D151:D153)</f>
        <v>0</v>
      </c>
    </row>
    <row r="151" spans="1:4" s="19" customFormat="1" ht="30" customHeight="1" x14ac:dyDescent="0.3">
      <c r="A151" s="22" t="s">
        <v>296</v>
      </c>
      <c r="B151" s="23" t="s">
        <v>297</v>
      </c>
      <c r="C151" s="24">
        <v>0</v>
      </c>
      <c r="D151" s="25">
        <v>0</v>
      </c>
    </row>
    <row r="152" spans="1:4" s="19" customFormat="1" ht="30" customHeight="1" x14ac:dyDescent="0.3">
      <c r="A152" s="22" t="s">
        <v>298</v>
      </c>
      <c r="B152" s="23" t="s">
        <v>299</v>
      </c>
      <c r="C152" s="24">
        <v>0</v>
      </c>
      <c r="D152" s="25">
        <v>0</v>
      </c>
    </row>
    <row r="153" spans="1:4" s="19" customFormat="1" ht="30" customHeight="1" x14ac:dyDescent="0.3">
      <c r="A153" s="22" t="s">
        <v>300</v>
      </c>
      <c r="B153" s="23" t="s">
        <v>301</v>
      </c>
      <c r="C153" s="24">
        <v>0</v>
      </c>
      <c r="D153" s="25">
        <v>0</v>
      </c>
    </row>
    <row r="154" spans="1:4" s="19" customFormat="1" ht="30" customHeight="1" x14ac:dyDescent="0.3">
      <c r="A154" s="15" t="s">
        <v>302</v>
      </c>
      <c r="B154" s="16" t="s">
        <v>303</v>
      </c>
      <c r="C154" s="20">
        <f>SUM(C155:C159)</f>
        <v>0</v>
      </c>
      <c r="D154" s="21">
        <f>SUM(D155:D159)</f>
        <v>16278603.93</v>
      </c>
    </row>
    <row r="155" spans="1:4" s="19" customFormat="1" ht="30" customHeight="1" x14ac:dyDescent="0.3">
      <c r="A155" s="22" t="s">
        <v>304</v>
      </c>
      <c r="B155" s="23" t="s">
        <v>305</v>
      </c>
      <c r="C155" s="24">
        <v>0</v>
      </c>
      <c r="D155" s="25">
        <v>0</v>
      </c>
    </row>
    <row r="156" spans="1:4" s="19" customFormat="1" ht="30" customHeight="1" x14ac:dyDescent="0.3">
      <c r="A156" s="22" t="s">
        <v>306</v>
      </c>
      <c r="B156" s="23" t="s">
        <v>307</v>
      </c>
      <c r="C156" s="24">
        <v>0</v>
      </c>
      <c r="D156" s="25">
        <v>0</v>
      </c>
    </row>
    <row r="157" spans="1:4" s="19" customFormat="1" ht="30" customHeight="1" x14ac:dyDescent="0.3">
      <c r="A157" s="22" t="s">
        <v>308</v>
      </c>
      <c r="B157" s="23" t="s">
        <v>309</v>
      </c>
      <c r="C157" s="24">
        <v>0</v>
      </c>
      <c r="D157" s="25">
        <v>16278603.93</v>
      </c>
    </row>
    <row r="158" spans="1:4" s="19" customFormat="1" ht="30" customHeight="1" x14ac:dyDescent="0.3">
      <c r="A158" s="22" t="s">
        <v>310</v>
      </c>
      <c r="B158" s="23" t="s">
        <v>311</v>
      </c>
      <c r="C158" s="24">
        <v>0</v>
      </c>
      <c r="D158" s="25">
        <v>0</v>
      </c>
    </row>
    <row r="159" spans="1:4" s="19" customFormat="1" ht="30" customHeight="1" x14ac:dyDescent="0.3">
      <c r="A159" s="22" t="s">
        <v>312</v>
      </c>
      <c r="B159" s="23" t="s">
        <v>313</v>
      </c>
      <c r="C159" s="24">
        <v>0</v>
      </c>
      <c r="D159" s="25">
        <v>0</v>
      </c>
    </row>
    <row r="160" spans="1:4" s="19" customFormat="1" ht="30" customHeight="1" x14ac:dyDescent="0.3">
      <c r="A160" s="15" t="s">
        <v>314</v>
      </c>
      <c r="B160" s="16" t="s">
        <v>315</v>
      </c>
      <c r="C160" s="20">
        <f>SUM(C161:C163)</f>
        <v>0</v>
      </c>
      <c r="D160" s="21">
        <f>SUM(D161:D163)</f>
        <v>0</v>
      </c>
    </row>
    <row r="161" spans="1:4" s="19" customFormat="1" ht="30" customHeight="1" x14ac:dyDescent="0.3">
      <c r="A161" s="22" t="s">
        <v>316</v>
      </c>
      <c r="B161" s="23" t="s">
        <v>317</v>
      </c>
      <c r="C161" s="24">
        <v>0</v>
      </c>
      <c r="D161" s="25">
        <v>0</v>
      </c>
    </row>
    <row r="162" spans="1:4" s="19" customFormat="1" ht="30" customHeight="1" x14ac:dyDescent="0.3">
      <c r="A162" s="22" t="s">
        <v>318</v>
      </c>
      <c r="B162" s="23" t="s">
        <v>319</v>
      </c>
      <c r="C162" s="24">
        <v>0</v>
      </c>
      <c r="D162" s="25">
        <v>0</v>
      </c>
    </row>
    <row r="163" spans="1:4" s="19" customFormat="1" ht="30" customHeight="1" x14ac:dyDescent="0.3">
      <c r="A163" s="22" t="s">
        <v>320</v>
      </c>
      <c r="B163" s="23" t="s">
        <v>321</v>
      </c>
      <c r="C163" s="24">
        <v>0</v>
      </c>
      <c r="D163" s="25">
        <v>0</v>
      </c>
    </row>
    <row r="164" spans="1:4" s="19" customFormat="1" ht="30" customHeight="1" x14ac:dyDescent="0.3">
      <c r="A164" s="15" t="s">
        <v>322</v>
      </c>
      <c r="B164" s="16" t="s">
        <v>323</v>
      </c>
      <c r="C164" s="20">
        <f>SUM(C165:C170)</f>
        <v>0</v>
      </c>
      <c r="D164" s="21">
        <f>SUM(D165:D170)</f>
        <v>0</v>
      </c>
    </row>
    <row r="165" spans="1:4" s="19" customFormat="1" ht="30" customHeight="1" x14ac:dyDescent="0.3">
      <c r="A165" s="22" t="s">
        <v>324</v>
      </c>
      <c r="B165" s="23" t="s">
        <v>325</v>
      </c>
      <c r="C165" s="24">
        <v>0</v>
      </c>
      <c r="D165" s="25">
        <v>0</v>
      </c>
    </row>
    <row r="166" spans="1:4" s="19" customFormat="1" ht="30" customHeight="1" x14ac:dyDescent="0.3">
      <c r="A166" s="22" t="s">
        <v>326</v>
      </c>
      <c r="B166" s="23" t="s">
        <v>327</v>
      </c>
      <c r="C166" s="24">
        <v>0</v>
      </c>
      <c r="D166" s="25">
        <v>0</v>
      </c>
    </row>
    <row r="167" spans="1:4" s="19" customFormat="1" ht="30" customHeight="1" x14ac:dyDescent="0.3">
      <c r="A167" s="22" t="s">
        <v>328</v>
      </c>
      <c r="B167" s="23" t="s">
        <v>329</v>
      </c>
      <c r="C167" s="24">
        <v>0</v>
      </c>
      <c r="D167" s="25">
        <v>0</v>
      </c>
    </row>
    <row r="168" spans="1:4" s="19" customFormat="1" ht="30" customHeight="1" x14ac:dyDescent="0.3">
      <c r="A168" s="22" t="s">
        <v>330</v>
      </c>
      <c r="B168" s="23" t="s">
        <v>331</v>
      </c>
      <c r="C168" s="24">
        <v>0</v>
      </c>
      <c r="D168" s="25">
        <v>0</v>
      </c>
    </row>
    <row r="169" spans="1:4" s="19" customFormat="1" ht="30" customHeight="1" x14ac:dyDescent="0.3">
      <c r="A169" s="22" t="s">
        <v>332</v>
      </c>
      <c r="B169" s="23" t="s">
        <v>333</v>
      </c>
      <c r="C169" s="24">
        <v>0</v>
      </c>
      <c r="D169" s="25">
        <v>0</v>
      </c>
    </row>
    <row r="170" spans="1:4" s="19" customFormat="1" ht="30" customHeight="1" x14ac:dyDescent="0.3">
      <c r="A170" s="22" t="s">
        <v>334</v>
      </c>
      <c r="B170" s="23" t="s">
        <v>335</v>
      </c>
      <c r="C170" s="24">
        <v>0</v>
      </c>
      <c r="D170" s="25">
        <v>0</v>
      </c>
    </row>
    <row r="171" spans="1:4" s="19" customFormat="1" ht="30" customHeight="1" x14ac:dyDescent="0.3">
      <c r="A171" s="15" t="s">
        <v>336</v>
      </c>
      <c r="B171" s="16" t="s">
        <v>337</v>
      </c>
      <c r="C171" s="20">
        <f>SUM(C172:C175)</f>
        <v>0</v>
      </c>
      <c r="D171" s="21">
        <f>SUM(D172:D175)</f>
        <v>0</v>
      </c>
    </row>
    <row r="172" spans="1:4" s="19" customFormat="1" ht="30" customHeight="1" x14ac:dyDescent="0.3">
      <c r="A172" s="22" t="s">
        <v>338</v>
      </c>
      <c r="B172" s="23" t="s">
        <v>339</v>
      </c>
      <c r="C172" s="24">
        <v>0</v>
      </c>
      <c r="D172" s="25">
        <v>0</v>
      </c>
    </row>
    <row r="173" spans="1:4" s="19" customFormat="1" ht="30" customHeight="1" x14ac:dyDescent="0.3">
      <c r="A173" s="22" t="s">
        <v>340</v>
      </c>
      <c r="B173" s="23" t="s">
        <v>341</v>
      </c>
      <c r="C173" s="24">
        <v>0</v>
      </c>
      <c r="D173" s="25">
        <v>0</v>
      </c>
    </row>
    <row r="174" spans="1:4" s="19" customFormat="1" ht="30" customHeight="1" x14ac:dyDescent="0.3">
      <c r="A174" s="22" t="s">
        <v>342</v>
      </c>
      <c r="B174" s="23" t="s">
        <v>343</v>
      </c>
      <c r="C174" s="24">
        <v>0</v>
      </c>
      <c r="D174" s="25">
        <v>0</v>
      </c>
    </row>
    <row r="175" spans="1:4" s="19" customFormat="1" ht="30" customHeight="1" x14ac:dyDescent="0.3">
      <c r="A175" s="22" t="s">
        <v>344</v>
      </c>
      <c r="B175" s="23" t="s">
        <v>345</v>
      </c>
      <c r="C175" s="24">
        <v>0</v>
      </c>
      <c r="D175" s="25">
        <v>0</v>
      </c>
    </row>
    <row r="176" spans="1:4" s="19" customFormat="1" ht="30" customHeight="1" x14ac:dyDescent="0.3">
      <c r="A176" s="15" t="s">
        <v>346</v>
      </c>
      <c r="B176" s="16" t="s">
        <v>347</v>
      </c>
      <c r="C176" s="20">
        <f>C177+C181+C196</f>
        <v>0</v>
      </c>
      <c r="D176" s="21">
        <f>D177+D181+D196</f>
        <v>101082743.41</v>
      </c>
    </row>
    <row r="177" spans="1:4" s="19" customFormat="1" ht="30" customHeight="1" x14ac:dyDescent="0.3">
      <c r="A177" s="15" t="s">
        <v>348</v>
      </c>
      <c r="B177" s="16" t="s">
        <v>349</v>
      </c>
      <c r="C177" s="20">
        <f>SUM(C178:C180)</f>
        <v>0</v>
      </c>
      <c r="D177" s="21">
        <f>SUM(D178:D180)</f>
        <v>0</v>
      </c>
    </row>
    <row r="178" spans="1:4" s="19" customFormat="1" ht="30" customHeight="1" x14ac:dyDescent="0.3">
      <c r="A178" s="22" t="s">
        <v>350</v>
      </c>
      <c r="B178" s="23" t="s">
        <v>351</v>
      </c>
      <c r="C178" s="24">
        <v>0</v>
      </c>
      <c r="D178" s="25">
        <v>0</v>
      </c>
    </row>
    <row r="179" spans="1:4" s="19" customFormat="1" ht="30" customHeight="1" x14ac:dyDescent="0.3">
      <c r="A179" s="22" t="s">
        <v>352</v>
      </c>
      <c r="B179" s="23" t="s">
        <v>353</v>
      </c>
      <c r="C179" s="24">
        <v>0</v>
      </c>
      <c r="D179" s="25">
        <v>0</v>
      </c>
    </row>
    <row r="180" spans="1:4" s="19" customFormat="1" ht="30" customHeight="1" x14ac:dyDescent="0.3">
      <c r="A180" s="22" t="s">
        <v>354</v>
      </c>
      <c r="B180" s="23" t="s">
        <v>355</v>
      </c>
      <c r="C180" s="24">
        <v>0</v>
      </c>
      <c r="D180" s="25">
        <v>0</v>
      </c>
    </row>
    <row r="181" spans="1:4" s="19" customFormat="1" ht="30" customHeight="1" x14ac:dyDescent="0.3">
      <c r="A181" s="15" t="s">
        <v>356</v>
      </c>
      <c r="B181" s="16" t="s">
        <v>357</v>
      </c>
      <c r="C181" s="20">
        <f>C182+C183+C184+C189+C193</f>
        <v>0</v>
      </c>
      <c r="D181" s="21">
        <f>D182+D183+D184+D189+D193</f>
        <v>101082743.41</v>
      </c>
    </row>
    <row r="182" spans="1:4" s="19" customFormat="1" ht="30" customHeight="1" x14ac:dyDescent="0.3">
      <c r="A182" s="15" t="s">
        <v>358</v>
      </c>
      <c r="B182" s="16" t="s">
        <v>359</v>
      </c>
      <c r="C182" s="24">
        <v>0</v>
      </c>
      <c r="D182" s="25">
        <v>12159624.130000001</v>
      </c>
    </row>
    <row r="183" spans="1:4" s="19" customFormat="1" ht="30" customHeight="1" x14ac:dyDescent="0.3">
      <c r="A183" s="15" t="s">
        <v>360</v>
      </c>
      <c r="B183" s="16" t="s">
        <v>361</v>
      </c>
      <c r="C183" s="24">
        <v>0</v>
      </c>
      <c r="D183" s="25">
        <v>88923119.280000001</v>
      </c>
    </row>
    <row r="184" spans="1:4" s="19" customFormat="1" ht="30" customHeight="1" x14ac:dyDescent="0.3">
      <c r="A184" s="15" t="s">
        <v>362</v>
      </c>
      <c r="B184" s="16" t="s">
        <v>363</v>
      </c>
      <c r="C184" s="20">
        <f>SUM(C185:C188)</f>
        <v>0</v>
      </c>
      <c r="D184" s="21">
        <f>SUM(D185:D188)</f>
        <v>0</v>
      </c>
    </row>
    <row r="185" spans="1:4" s="19" customFormat="1" ht="30" customHeight="1" x14ac:dyDescent="0.3">
      <c r="A185" s="22" t="s">
        <v>364</v>
      </c>
      <c r="B185" s="23" t="s">
        <v>365</v>
      </c>
      <c r="C185" s="24">
        <v>0</v>
      </c>
      <c r="D185" s="25">
        <v>0</v>
      </c>
    </row>
    <row r="186" spans="1:4" s="19" customFormat="1" ht="30" customHeight="1" x14ac:dyDescent="0.3">
      <c r="A186" s="22" t="s">
        <v>366</v>
      </c>
      <c r="B186" s="23" t="s">
        <v>367</v>
      </c>
      <c r="C186" s="24">
        <v>0</v>
      </c>
      <c r="D186" s="25">
        <v>0</v>
      </c>
    </row>
    <row r="187" spans="1:4" s="19" customFormat="1" ht="30" customHeight="1" x14ac:dyDescent="0.3">
      <c r="A187" s="22" t="s">
        <v>368</v>
      </c>
      <c r="B187" s="23" t="s">
        <v>369</v>
      </c>
      <c r="C187" s="24">
        <v>0</v>
      </c>
      <c r="D187" s="25">
        <v>0</v>
      </c>
    </row>
    <row r="188" spans="1:4" s="19" customFormat="1" ht="30" customHeight="1" x14ac:dyDescent="0.3">
      <c r="A188" s="22" t="s">
        <v>370</v>
      </c>
      <c r="B188" s="23" t="s">
        <v>371</v>
      </c>
      <c r="C188" s="24">
        <v>0</v>
      </c>
      <c r="D188" s="25">
        <v>0</v>
      </c>
    </row>
    <row r="189" spans="1:4" s="19" customFormat="1" ht="30" customHeight="1" x14ac:dyDescent="0.3">
      <c r="A189" s="15" t="s">
        <v>372</v>
      </c>
      <c r="B189" s="16" t="s">
        <v>373</v>
      </c>
      <c r="C189" s="20">
        <f>SUM(C190:C192)</f>
        <v>0</v>
      </c>
      <c r="D189" s="21">
        <f>SUM(D190:D192)</f>
        <v>0</v>
      </c>
    </row>
    <row r="190" spans="1:4" s="19" customFormat="1" ht="30" customHeight="1" x14ac:dyDescent="0.3">
      <c r="A190" s="22" t="s">
        <v>374</v>
      </c>
      <c r="B190" s="23" t="s">
        <v>375</v>
      </c>
      <c r="C190" s="24">
        <v>0</v>
      </c>
      <c r="D190" s="25">
        <v>0</v>
      </c>
    </row>
    <row r="191" spans="1:4" s="19" customFormat="1" ht="30" customHeight="1" x14ac:dyDescent="0.3">
      <c r="A191" s="22" t="s">
        <v>376</v>
      </c>
      <c r="B191" s="23" t="s">
        <v>377</v>
      </c>
      <c r="C191" s="24">
        <v>0</v>
      </c>
      <c r="D191" s="25">
        <v>0</v>
      </c>
    </row>
    <row r="192" spans="1:4" s="19" customFormat="1" ht="30" customHeight="1" x14ac:dyDescent="0.3">
      <c r="A192" s="22" t="s">
        <v>378</v>
      </c>
      <c r="B192" s="23" t="s">
        <v>379</v>
      </c>
      <c r="C192" s="24">
        <v>0</v>
      </c>
      <c r="D192" s="25">
        <v>0</v>
      </c>
    </row>
    <row r="193" spans="1:4" s="19" customFormat="1" ht="30" customHeight="1" x14ac:dyDescent="0.3">
      <c r="A193" s="15" t="s">
        <v>380</v>
      </c>
      <c r="B193" s="16" t="s">
        <v>381</v>
      </c>
      <c r="C193" s="20">
        <f>SUM(C194:C195)</f>
        <v>0</v>
      </c>
      <c r="D193" s="21">
        <f>SUM(D194:D195)</f>
        <v>0</v>
      </c>
    </row>
    <row r="194" spans="1:4" s="19" customFormat="1" ht="30" customHeight="1" x14ac:dyDescent="0.3">
      <c r="A194" s="22" t="s">
        <v>382</v>
      </c>
      <c r="B194" s="23" t="s">
        <v>383</v>
      </c>
      <c r="C194" s="24">
        <v>0</v>
      </c>
      <c r="D194" s="25">
        <v>0</v>
      </c>
    </row>
    <row r="195" spans="1:4" s="19" customFormat="1" ht="30" customHeight="1" x14ac:dyDescent="0.3">
      <c r="A195" s="22" t="s">
        <v>384</v>
      </c>
      <c r="B195" s="23" t="s">
        <v>385</v>
      </c>
      <c r="C195" s="24">
        <v>0</v>
      </c>
      <c r="D195" s="25">
        <v>0</v>
      </c>
    </row>
    <row r="196" spans="1:4" s="19" customFormat="1" ht="30" customHeight="1" x14ac:dyDescent="0.3">
      <c r="A196" s="15" t="s">
        <v>386</v>
      </c>
      <c r="B196" s="16" t="s">
        <v>387</v>
      </c>
      <c r="C196" s="20">
        <f>SUM(C197:C198)</f>
        <v>0</v>
      </c>
      <c r="D196" s="21">
        <f>SUM(D197:D198)</f>
        <v>0</v>
      </c>
    </row>
    <row r="197" spans="1:4" s="19" customFormat="1" ht="30" customHeight="1" x14ac:dyDescent="0.3">
      <c r="A197" s="22" t="s">
        <v>388</v>
      </c>
      <c r="B197" s="23" t="s">
        <v>389</v>
      </c>
      <c r="C197" s="24">
        <v>0</v>
      </c>
      <c r="D197" s="25">
        <v>0</v>
      </c>
    </row>
    <row r="198" spans="1:4" s="19" customFormat="1" ht="30" customHeight="1" x14ac:dyDescent="0.3">
      <c r="A198" s="22" t="s">
        <v>390</v>
      </c>
      <c r="B198" s="23" t="s">
        <v>391</v>
      </c>
      <c r="C198" s="24">
        <v>0</v>
      </c>
      <c r="D198" s="25">
        <v>0</v>
      </c>
    </row>
    <row r="199" spans="1:4" s="27" customFormat="1" ht="30" customHeight="1" x14ac:dyDescent="0.3">
      <c r="A199" s="15" t="s">
        <v>392</v>
      </c>
      <c r="B199" s="16" t="s">
        <v>393</v>
      </c>
      <c r="C199" s="20">
        <f>C200+C255+C270</f>
        <v>0</v>
      </c>
      <c r="D199" s="21">
        <f>D200+D255+D270</f>
        <v>99981667.370000005</v>
      </c>
    </row>
    <row r="200" spans="1:4" s="27" customFormat="1" ht="30" customHeight="1" x14ac:dyDescent="0.3">
      <c r="A200" s="15" t="s">
        <v>394</v>
      </c>
      <c r="B200" s="16" t="s">
        <v>395</v>
      </c>
      <c r="C200" s="20">
        <f>C201+C211+C217+C220+C227+C233+C243+C252</f>
        <v>0</v>
      </c>
      <c r="D200" s="21">
        <f>D201+D211+D217+D220+D227+D233+D243+D252</f>
        <v>17823580.170000002</v>
      </c>
    </row>
    <row r="201" spans="1:4" s="27" customFormat="1" ht="30" customHeight="1" x14ac:dyDescent="0.3">
      <c r="A201" s="15" t="s">
        <v>396</v>
      </c>
      <c r="B201" s="16" t="s">
        <v>397</v>
      </c>
      <c r="C201" s="20">
        <f>SUM(C202:C210)</f>
        <v>0</v>
      </c>
      <c r="D201" s="21">
        <f>SUM(D202:D210)</f>
        <v>5532739.4199999999</v>
      </c>
    </row>
    <row r="202" spans="1:4" s="27" customFormat="1" ht="30" customHeight="1" x14ac:dyDescent="0.3">
      <c r="A202" s="22" t="s">
        <v>398</v>
      </c>
      <c r="B202" s="23" t="s">
        <v>399</v>
      </c>
      <c r="C202" s="24">
        <v>0</v>
      </c>
      <c r="D202" s="25">
        <v>16142</v>
      </c>
    </row>
    <row r="203" spans="1:4" s="27" customFormat="1" ht="30" customHeight="1" x14ac:dyDescent="0.3">
      <c r="A203" s="22" t="s">
        <v>400</v>
      </c>
      <c r="B203" s="23" t="s">
        <v>401</v>
      </c>
      <c r="C203" s="24">
        <v>0</v>
      </c>
      <c r="D203" s="25">
        <v>5417978.0899999999</v>
      </c>
    </row>
    <row r="204" spans="1:4" s="27" customFormat="1" ht="30" customHeight="1" x14ac:dyDescent="0.3">
      <c r="A204" s="22" t="s">
        <v>402</v>
      </c>
      <c r="B204" s="23" t="s">
        <v>403</v>
      </c>
      <c r="C204" s="24">
        <v>0</v>
      </c>
      <c r="D204" s="25">
        <v>0</v>
      </c>
    </row>
    <row r="205" spans="1:4" s="27" customFormat="1" ht="30" customHeight="1" x14ac:dyDescent="0.3">
      <c r="A205" s="22" t="s">
        <v>404</v>
      </c>
      <c r="B205" s="23" t="s">
        <v>405</v>
      </c>
      <c r="C205" s="24">
        <v>0</v>
      </c>
      <c r="D205" s="25">
        <v>0</v>
      </c>
    </row>
    <row r="206" spans="1:4" s="27" customFormat="1" ht="30" customHeight="1" x14ac:dyDescent="0.3">
      <c r="A206" s="22" t="s">
        <v>406</v>
      </c>
      <c r="B206" s="23" t="s">
        <v>407</v>
      </c>
      <c r="C206" s="24">
        <v>0</v>
      </c>
      <c r="D206" s="25">
        <v>0</v>
      </c>
    </row>
    <row r="207" spans="1:4" s="27" customFormat="1" ht="30" customHeight="1" x14ac:dyDescent="0.3">
      <c r="A207" s="22" t="s">
        <v>408</v>
      </c>
      <c r="B207" s="23" t="s">
        <v>409</v>
      </c>
      <c r="C207" s="24">
        <v>0</v>
      </c>
      <c r="D207" s="25">
        <v>0</v>
      </c>
    </row>
    <row r="208" spans="1:4" s="27" customFormat="1" ht="30" customHeight="1" x14ac:dyDescent="0.3">
      <c r="A208" s="22" t="s">
        <v>410</v>
      </c>
      <c r="B208" s="23" t="s">
        <v>411</v>
      </c>
      <c r="C208" s="24">
        <v>0</v>
      </c>
      <c r="D208" s="25">
        <v>98619.33</v>
      </c>
    </row>
    <row r="209" spans="1:4" s="27" customFormat="1" ht="30" customHeight="1" x14ac:dyDescent="0.3">
      <c r="A209" s="22">
        <v>4118</v>
      </c>
      <c r="B209" s="23" t="s">
        <v>412</v>
      </c>
      <c r="C209" s="24">
        <v>0</v>
      </c>
      <c r="D209" s="25">
        <v>0</v>
      </c>
    </row>
    <row r="210" spans="1:4" s="27" customFormat="1" ht="30" customHeight="1" x14ac:dyDescent="0.3">
      <c r="A210" s="22" t="s">
        <v>413</v>
      </c>
      <c r="B210" s="23" t="s">
        <v>414</v>
      </c>
      <c r="C210" s="24">
        <v>0</v>
      </c>
      <c r="D210" s="25">
        <v>0</v>
      </c>
    </row>
    <row r="211" spans="1:4" s="27" customFormat="1" ht="30" customHeight="1" x14ac:dyDescent="0.3">
      <c r="A211" s="15" t="s">
        <v>415</v>
      </c>
      <c r="B211" s="16" t="s">
        <v>416</v>
      </c>
      <c r="C211" s="20">
        <f>SUM(C212:C216)</f>
        <v>0</v>
      </c>
      <c r="D211" s="21">
        <f>SUM(D212:D216)</f>
        <v>0</v>
      </c>
    </row>
    <row r="212" spans="1:4" s="27" customFormat="1" ht="30" customHeight="1" x14ac:dyDescent="0.3">
      <c r="A212" s="22" t="s">
        <v>417</v>
      </c>
      <c r="B212" s="23" t="s">
        <v>418</v>
      </c>
      <c r="C212" s="24">
        <v>0</v>
      </c>
      <c r="D212" s="25">
        <v>0</v>
      </c>
    </row>
    <row r="213" spans="1:4" s="27" customFormat="1" ht="30" customHeight="1" x14ac:dyDescent="0.3">
      <c r="A213" s="22" t="s">
        <v>419</v>
      </c>
      <c r="B213" s="23" t="s">
        <v>420</v>
      </c>
      <c r="C213" s="24">
        <v>0</v>
      </c>
      <c r="D213" s="25">
        <v>0</v>
      </c>
    </row>
    <row r="214" spans="1:4" s="27" customFormat="1" ht="30" customHeight="1" x14ac:dyDescent="0.3">
      <c r="A214" s="22" t="s">
        <v>421</v>
      </c>
      <c r="B214" s="23" t="s">
        <v>422</v>
      </c>
      <c r="C214" s="24">
        <v>0</v>
      </c>
      <c r="D214" s="25">
        <v>0</v>
      </c>
    </row>
    <row r="215" spans="1:4" s="27" customFormat="1" ht="30" customHeight="1" x14ac:dyDescent="0.3">
      <c r="A215" s="22" t="s">
        <v>423</v>
      </c>
      <c r="B215" s="23" t="s">
        <v>424</v>
      </c>
      <c r="C215" s="24">
        <v>0</v>
      </c>
      <c r="D215" s="25">
        <v>0</v>
      </c>
    </row>
    <row r="216" spans="1:4" s="27" customFormat="1" ht="30" customHeight="1" x14ac:dyDescent="0.3">
      <c r="A216" s="22" t="s">
        <v>425</v>
      </c>
      <c r="B216" s="23" t="s">
        <v>426</v>
      </c>
      <c r="C216" s="24">
        <v>0</v>
      </c>
      <c r="D216" s="25">
        <v>0</v>
      </c>
    </row>
    <row r="217" spans="1:4" s="27" customFormat="1" ht="30" customHeight="1" x14ac:dyDescent="0.3">
      <c r="A217" s="15" t="s">
        <v>427</v>
      </c>
      <c r="B217" s="16" t="s">
        <v>428</v>
      </c>
      <c r="C217" s="20">
        <f>SUM(C218:C219)</f>
        <v>0</v>
      </c>
      <c r="D217" s="21">
        <f>SUM(D218:D219)</f>
        <v>426655.25</v>
      </c>
    </row>
    <row r="218" spans="1:4" s="27" customFormat="1" ht="30" customHeight="1" x14ac:dyDescent="0.3">
      <c r="A218" s="22" t="s">
        <v>429</v>
      </c>
      <c r="B218" s="23" t="s">
        <v>430</v>
      </c>
      <c r="C218" s="24">
        <v>0</v>
      </c>
      <c r="D218" s="25">
        <v>426655.25</v>
      </c>
    </row>
    <row r="219" spans="1:4" s="27" customFormat="1" ht="30" customHeight="1" x14ac:dyDescent="0.3">
      <c r="A219" s="22">
        <v>4132</v>
      </c>
      <c r="B219" s="23" t="s">
        <v>431</v>
      </c>
      <c r="C219" s="24">
        <v>0</v>
      </c>
      <c r="D219" s="25">
        <v>0</v>
      </c>
    </row>
    <row r="220" spans="1:4" s="27" customFormat="1" ht="30" customHeight="1" x14ac:dyDescent="0.3">
      <c r="A220" s="15" t="s">
        <v>432</v>
      </c>
      <c r="B220" s="16" t="s">
        <v>433</v>
      </c>
      <c r="C220" s="20">
        <f>SUM(C221:C226)</f>
        <v>0</v>
      </c>
      <c r="D220" s="21">
        <f>SUM(D221:D226)</f>
        <v>10432884.890000001</v>
      </c>
    </row>
    <row r="221" spans="1:4" s="27" customFormat="1" ht="30" customHeight="1" x14ac:dyDescent="0.3">
      <c r="A221" s="22" t="s">
        <v>434</v>
      </c>
      <c r="B221" s="23" t="s">
        <v>435</v>
      </c>
      <c r="C221" s="24">
        <v>0</v>
      </c>
      <c r="D221" s="25">
        <v>1171794.8</v>
      </c>
    </row>
    <row r="222" spans="1:4" s="27" customFormat="1" ht="30" customHeight="1" x14ac:dyDescent="0.3">
      <c r="A222" s="22" t="s">
        <v>436</v>
      </c>
      <c r="B222" s="23" t="s">
        <v>437</v>
      </c>
      <c r="C222" s="24">
        <v>0</v>
      </c>
      <c r="D222" s="25">
        <v>0</v>
      </c>
    </row>
    <row r="223" spans="1:4" s="27" customFormat="1" ht="30" customHeight="1" x14ac:dyDescent="0.3">
      <c r="A223" s="22" t="s">
        <v>438</v>
      </c>
      <c r="B223" s="23" t="s">
        <v>439</v>
      </c>
      <c r="C223" s="24">
        <v>0</v>
      </c>
      <c r="D223" s="25">
        <v>9155347.5800000001</v>
      </c>
    </row>
    <row r="224" spans="1:4" s="27" customFormat="1" ht="30" customHeight="1" x14ac:dyDescent="0.3">
      <c r="A224" s="22" t="s">
        <v>440</v>
      </c>
      <c r="B224" s="23" t="s">
        <v>441</v>
      </c>
      <c r="C224" s="24">
        <v>0</v>
      </c>
      <c r="D224" s="25">
        <v>96342.51</v>
      </c>
    </row>
    <row r="225" spans="1:4" s="27" customFormat="1" ht="30" customHeight="1" x14ac:dyDescent="0.3">
      <c r="A225" s="22">
        <v>4145</v>
      </c>
      <c r="B225" s="23" t="s">
        <v>442</v>
      </c>
      <c r="C225" s="24">
        <v>0</v>
      </c>
      <c r="D225" s="25">
        <v>0</v>
      </c>
    </row>
    <row r="226" spans="1:4" s="27" customFormat="1" ht="30" customHeight="1" x14ac:dyDescent="0.3">
      <c r="A226" s="22" t="s">
        <v>443</v>
      </c>
      <c r="B226" s="23" t="s">
        <v>444</v>
      </c>
      <c r="C226" s="24">
        <v>0</v>
      </c>
      <c r="D226" s="25">
        <v>9400</v>
      </c>
    </row>
    <row r="227" spans="1:4" s="27" customFormat="1" ht="30" customHeight="1" x14ac:dyDescent="0.3">
      <c r="A227" s="15" t="s">
        <v>445</v>
      </c>
      <c r="B227" s="28" t="s">
        <v>446</v>
      </c>
      <c r="C227" s="20">
        <f>SUM(C228:C232)</f>
        <v>0</v>
      </c>
      <c r="D227" s="21">
        <f>SUM(D228:D232)</f>
        <v>488333</v>
      </c>
    </row>
    <row r="228" spans="1:4" s="27" customFormat="1" ht="30" customHeight="1" x14ac:dyDescent="0.3">
      <c r="A228" s="22" t="s">
        <v>447</v>
      </c>
      <c r="B228" s="23" t="s">
        <v>446</v>
      </c>
      <c r="C228" s="24">
        <v>0</v>
      </c>
      <c r="D228" s="25">
        <v>488333</v>
      </c>
    </row>
    <row r="229" spans="1:4" s="27" customFormat="1" ht="30" customHeight="1" x14ac:dyDescent="0.3">
      <c r="A229" s="22" t="s">
        <v>448</v>
      </c>
      <c r="B229" s="23" t="s">
        <v>449</v>
      </c>
      <c r="C229" s="24">
        <v>0</v>
      </c>
      <c r="D229" s="25">
        <v>0</v>
      </c>
    </row>
    <row r="230" spans="1:4" s="27" customFormat="1" ht="30" customHeight="1" x14ac:dyDescent="0.3">
      <c r="A230" s="22" t="s">
        <v>450</v>
      </c>
      <c r="B230" s="23" t="s">
        <v>451</v>
      </c>
      <c r="C230" s="24">
        <v>0</v>
      </c>
      <c r="D230" s="25">
        <v>0</v>
      </c>
    </row>
    <row r="231" spans="1:4" s="27" customFormat="1" ht="30" customHeight="1" x14ac:dyDescent="0.3">
      <c r="A231" s="22">
        <v>4154</v>
      </c>
      <c r="B231" s="23" t="s">
        <v>452</v>
      </c>
      <c r="C231" s="24">
        <v>0</v>
      </c>
      <c r="D231" s="25">
        <v>0</v>
      </c>
    </row>
    <row r="232" spans="1:4" s="27" customFormat="1" ht="30" customHeight="1" x14ac:dyDescent="0.3">
      <c r="A232" s="22" t="s">
        <v>453</v>
      </c>
      <c r="B232" s="23" t="s">
        <v>454</v>
      </c>
      <c r="C232" s="24">
        <v>0</v>
      </c>
      <c r="D232" s="25">
        <v>0</v>
      </c>
    </row>
    <row r="233" spans="1:4" s="27" customFormat="1" ht="30" customHeight="1" x14ac:dyDescent="0.3">
      <c r="A233" s="15" t="s">
        <v>455</v>
      </c>
      <c r="B233" s="16" t="s">
        <v>456</v>
      </c>
      <c r="C233" s="20">
        <f>SUM(C235:C242)</f>
        <v>0</v>
      </c>
      <c r="D233" s="21">
        <f>SUM(D235:D242)</f>
        <v>942967.61</v>
      </c>
    </row>
    <row r="234" spans="1:4" s="27" customFormat="1" ht="30" customHeight="1" x14ac:dyDescent="0.3">
      <c r="A234" s="29">
        <v>4161</v>
      </c>
      <c r="B234" s="23" t="s">
        <v>457</v>
      </c>
      <c r="C234" s="30">
        <v>0</v>
      </c>
      <c r="D234" s="31">
        <v>0</v>
      </c>
    </row>
    <row r="235" spans="1:4" s="27" customFormat="1" ht="30" customHeight="1" x14ac:dyDescent="0.3">
      <c r="A235" s="22">
        <v>4162</v>
      </c>
      <c r="B235" s="23" t="s">
        <v>458</v>
      </c>
      <c r="C235" s="24">
        <v>0</v>
      </c>
      <c r="D235" s="25">
        <v>50447</v>
      </c>
    </row>
    <row r="236" spans="1:4" s="27" customFormat="1" ht="30" customHeight="1" x14ac:dyDescent="0.3">
      <c r="A236" s="22">
        <v>4163</v>
      </c>
      <c r="B236" s="23" t="s">
        <v>459</v>
      </c>
      <c r="C236" s="24">
        <v>0</v>
      </c>
      <c r="D236" s="25">
        <v>0</v>
      </c>
    </row>
    <row r="237" spans="1:4" s="27" customFormat="1" ht="30" customHeight="1" x14ac:dyDescent="0.3">
      <c r="A237" s="22">
        <v>4164</v>
      </c>
      <c r="B237" s="23" t="s">
        <v>460</v>
      </c>
      <c r="C237" s="24">
        <v>0</v>
      </c>
      <c r="D237" s="25">
        <v>0</v>
      </c>
    </row>
    <row r="238" spans="1:4" s="27" customFormat="1" ht="30" customHeight="1" x14ac:dyDescent="0.3">
      <c r="A238" s="22">
        <v>4165</v>
      </c>
      <c r="B238" s="23" t="s">
        <v>461</v>
      </c>
      <c r="C238" s="24">
        <v>0</v>
      </c>
      <c r="D238" s="25">
        <v>498072.62</v>
      </c>
    </row>
    <row r="239" spans="1:4" s="27" customFormat="1" ht="30" customHeight="1" x14ac:dyDescent="0.3">
      <c r="A239" s="22">
        <v>4166</v>
      </c>
      <c r="B239" s="23" t="s">
        <v>462</v>
      </c>
      <c r="C239" s="24">
        <v>0</v>
      </c>
      <c r="D239" s="25">
        <v>0</v>
      </c>
    </row>
    <row r="240" spans="1:4" s="27" customFormat="1" ht="30" customHeight="1" x14ac:dyDescent="0.3">
      <c r="A240" s="22">
        <v>4167</v>
      </c>
      <c r="B240" s="23" t="s">
        <v>463</v>
      </c>
      <c r="C240" s="24">
        <v>0</v>
      </c>
      <c r="D240" s="25">
        <v>0</v>
      </c>
    </row>
    <row r="241" spans="1:4" s="27" customFormat="1" ht="30" customHeight="1" x14ac:dyDescent="0.3">
      <c r="A241" s="22">
        <v>4168</v>
      </c>
      <c r="B241" s="23" t="s">
        <v>464</v>
      </c>
      <c r="C241" s="24">
        <v>0</v>
      </c>
      <c r="D241" s="25">
        <v>0</v>
      </c>
    </row>
    <row r="242" spans="1:4" s="27" customFormat="1" ht="30" customHeight="1" x14ac:dyDescent="0.3">
      <c r="A242" s="22">
        <v>4169</v>
      </c>
      <c r="B242" s="23" t="s">
        <v>465</v>
      </c>
      <c r="C242" s="24">
        <v>0</v>
      </c>
      <c r="D242" s="25">
        <v>394447.99</v>
      </c>
    </row>
    <row r="243" spans="1:4" s="27" customFormat="1" ht="30" customHeight="1" x14ac:dyDescent="0.3">
      <c r="A243" s="15" t="s">
        <v>466</v>
      </c>
      <c r="B243" s="16" t="s">
        <v>467</v>
      </c>
      <c r="C243" s="20">
        <f>SUM(C244:C251)</f>
        <v>0</v>
      </c>
      <c r="D243" s="21">
        <f>SUM(D244:D251)</f>
        <v>0</v>
      </c>
    </row>
    <row r="244" spans="1:4" s="27" customFormat="1" ht="30" customHeight="1" x14ac:dyDescent="0.3">
      <c r="A244" s="22" t="s">
        <v>468</v>
      </c>
      <c r="B244" s="23" t="s">
        <v>469</v>
      </c>
      <c r="C244" s="24">
        <v>0</v>
      </c>
      <c r="D244" s="25">
        <v>0</v>
      </c>
    </row>
    <row r="245" spans="1:4" s="27" customFormat="1" ht="30" customHeight="1" x14ac:dyDescent="0.3">
      <c r="A245" s="22" t="s">
        <v>470</v>
      </c>
      <c r="B245" s="23" t="s">
        <v>471</v>
      </c>
      <c r="C245" s="24">
        <v>0</v>
      </c>
      <c r="D245" s="25">
        <v>0</v>
      </c>
    </row>
    <row r="246" spans="1:4" s="27" customFormat="1" ht="30" customHeight="1" x14ac:dyDescent="0.3">
      <c r="A246" s="22" t="s">
        <v>472</v>
      </c>
      <c r="B246" s="23" t="s">
        <v>473</v>
      </c>
      <c r="C246" s="24">
        <v>0</v>
      </c>
      <c r="D246" s="25">
        <v>0</v>
      </c>
    </row>
    <row r="247" spans="1:4" s="27" customFormat="1" ht="30" customHeight="1" x14ac:dyDescent="0.3">
      <c r="A247" s="22" t="s">
        <v>474</v>
      </c>
      <c r="B247" s="23" t="s">
        <v>475</v>
      </c>
      <c r="C247" s="24">
        <v>0</v>
      </c>
      <c r="D247" s="25">
        <v>0</v>
      </c>
    </row>
    <row r="248" spans="1:4" s="27" customFormat="1" ht="30" customHeight="1" x14ac:dyDescent="0.3">
      <c r="A248" s="22" t="s">
        <v>476</v>
      </c>
      <c r="B248" s="23" t="s">
        <v>477</v>
      </c>
      <c r="C248" s="24">
        <v>0</v>
      </c>
      <c r="D248" s="25">
        <v>0</v>
      </c>
    </row>
    <row r="249" spans="1:4" s="27" customFormat="1" ht="30" customHeight="1" x14ac:dyDescent="0.3">
      <c r="A249" s="22" t="s">
        <v>478</v>
      </c>
      <c r="B249" s="23" t="s">
        <v>479</v>
      </c>
      <c r="C249" s="24">
        <v>0</v>
      </c>
      <c r="D249" s="25">
        <v>0</v>
      </c>
    </row>
    <row r="250" spans="1:4" s="27" customFormat="1" ht="30" customHeight="1" x14ac:dyDescent="0.3">
      <c r="A250" s="22" t="s">
        <v>480</v>
      </c>
      <c r="B250" s="23" t="s">
        <v>481</v>
      </c>
      <c r="C250" s="24">
        <v>0</v>
      </c>
      <c r="D250" s="25">
        <v>0</v>
      </c>
    </row>
    <row r="251" spans="1:4" s="27" customFormat="1" ht="30" customHeight="1" x14ac:dyDescent="0.3">
      <c r="A251" s="22" t="s">
        <v>482</v>
      </c>
      <c r="B251" s="23" t="s">
        <v>483</v>
      </c>
      <c r="C251" s="24">
        <v>0</v>
      </c>
      <c r="D251" s="25">
        <v>0</v>
      </c>
    </row>
    <row r="252" spans="1:4" s="27" customFormat="1" ht="30" customHeight="1" x14ac:dyDescent="0.3">
      <c r="A252" s="15" t="s">
        <v>484</v>
      </c>
      <c r="B252" s="16" t="s">
        <v>485</v>
      </c>
      <c r="C252" s="20">
        <f>SUM(C253:C254)</f>
        <v>0</v>
      </c>
      <c r="D252" s="21">
        <f>SUM(D253:D254)</f>
        <v>0</v>
      </c>
    </row>
    <row r="253" spans="1:4" s="27" customFormat="1" ht="30" customHeight="1" x14ac:dyDescent="0.3">
      <c r="A253" s="22" t="s">
        <v>486</v>
      </c>
      <c r="B253" s="23" t="s">
        <v>487</v>
      </c>
      <c r="C253" s="24">
        <v>0</v>
      </c>
      <c r="D253" s="25">
        <v>0</v>
      </c>
    </row>
    <row r="254" spans="1:4" s="27" customFormat="1" ht="28.8" x14ac:dyDescent="0.3">
      <c r="A254" s="22" t="s">
        <v>488</v>
      </c>
      <c r="B254" s="23" t="s">
        <v>489</v>
      </c>
      <c r="C254" s="24">
        <v>0</v>
      </c>
      <c r="D254" s="25">
        <v>0</v>
      </c>
    </row>
    <row r="255" spans="1:4" s="27" customFormat="1" ht="45" customHeight="1" x14ac:dyDescent="0.3">
      <c r="A255" s="15" t="s">
        <v>490</v>
      </c>
      <c r="B255" s="16" t="s">
        <v>491</v>
      </c>
      <c r="C255" s="20">
        <f>C256+C262</f>
        <v>0</v>
      </c>
      <c r="D255" s="21">
        <f>D256+D262</f>
        <v>82158087.200000003</v>
      </c>
    </row>
    <row r="256" spans="1:4" s="27" customFormat="1" ht="30" customHeight="1" x14ac:dyDescent="0.3">
      <c r="A256" s="15" t="s">
        <v>492</v>
      </c>
      <c r="B256" s="16" t="s">
        <v>493</v>
      </c>
      <c r="C256" s="20">
        <f>SUM(C257:C261)</f>
        <v>0</v>
      </c>
      <c r="D256" s="21">
        <f>SUM(D257:D261)</f>
        <v>82158087.200000003</v>
      </c>
    </row>
    <row r="257" spans="1:4" s="27" customFormat="1" ht="30" customHeight="1" x14ac:dyDescent="0.3">
      <c r="A257" s="22" t="s">
        <v>494</v>
      </c>
      <c r="B257" s="23" t="s">
        <v>495</v>
      </c>
      <c r="C257" s="24">
        <v>0</v>
      </c>
      <c r="D257" s="25">
        <v>56620896.060000002</v>
      </c>
    </row>
    <row r="258" spans="1:4" s="27" customFormat="1" ht="30" customHeight="1" x14ac:dyDescent="0.3">
      <c r="A258" s="22" t="s">
        <v>496</v>
      </c>
      <c r="B258" s="23" t="s">
        <v>351</v>
      </c>
      <c r="C258" s="24">
        <v>0</v>
      </c>
      <c r="D258" s="25">
        <v>23148532.199999999</v>
      </c>
    </row>
    <row r="259" spans="1:4" s="27" customFormat="1" ht="30" customHeight="1" x14ac:dyDescent="0.3">
      <c r="A259" s="22" t="s">
        <v>497</v>
      </c>
      <c r="B259" s="23" t="s">
        <v>498</v>
      </c>
      <c r="C259" s="24">
        <v>0</v>
      </c>
      <c r="D259" s="25">
        <v>2388658.94</v>
      </c>
    </row>
    <row r="260" spans="1:4" s="27" customFormat="1" ht="30" customHeight="1" x14ac:dyDescent="0.3">
      <c r="A260" s="22">
        <v>4214</v>
      </c>
      <c r="B260" s="23" t="s">
        <v>499</v>
      </c>
      <c r="C260" s="24">
        <v>0</v>
      </c>
      <c r="D260" s="25">
        <v>0</v>
      </c>
    </row>
    <row r="261" spans="1:4" s="27" customFormat="1" ht="30" customHeight="1" x14ac:dyDescent="0.3">
      <c r="A261" s="22">
        <v>4215</v>
      </c>
      <c r="B261" s="23" t="s">
        <v>500</v>
      </c>
      <c r="C261" s="24">
        <v>0</v>
      </c>
      <c r="D261" s="25">
        <v>0</v>
      </c>
    </row>
    <row r="262" spans="1:4" s="27" customFormat="1" ht="30" customHeight="1" x14ac:dyDescent="0.3">
      <c r="A262" s="15" t="s">
        <v>501</v>
      </c>
      <c r="B262" s="16" t="s">
        <v>502</v>
      </c>
      <c r="C262" s="20">
        <f>SUM(C263:C269)</f>
        <v>0</v>
      </c>
      <c r="D262" s="21">
        <f>SUM(D263:D269)</f>
        <v>0</v>
      </c>
    </row>
    <row r="263" spans="1:4" s="27" customFormat="1" ht="30" customHeight="1" x14ac:dyDescent="0.3">
      <c r="A263" s="22" t="s">
        <v>503</v>
      </c>
      <c r="B263" s="26" t="s">
        <v>504</v>
      </c>
      <c r="C263" s="24">
        <v>0</v>
      </c>
      <c r="D263" s="25">
        <v>0</v>
      </c>
    </row>
    <row r="264" spans="1:4" s="27" customFormat="1" ht="30" customHeight="1" x14ac:dyDescent="0.3">
      <c r="A264" s="22" t="s">
        <v>505</v>
      </c>
      <c r="B264" s="23" t="s">
        <v>506</v>
      </c>
      <c r="C264" s="24">
        <v>0</v>
      </c>
      <c r="D264" s="25">
        <v>0</v>
      </c>
    </row>
    <row r="265" spans="1:4" s="27" customFormat="1" ht="30" customHeight="1" x14ac:dyDescent="0.3">
      <c r="A265" s="22" t="s">
        <v>507</v>
      </c>
      <c r="B265" s="23" t="s">
        <v>508</v>
      </c>
      <c r="C265" s="24">
        <v>0</v>
      </c>
      <c r="D265" s="25">
        <v>0</v>
      </c>
    </row>
    <row r="266" spans="1:4" s="27" customFormat="1" ht="30" customHeight="1" x14ac:dyDescent="0.3">
      <c r="A266" s="22" t="s">
        <v>509</v>
      </c>
      <c r="B266" s="23" t="s">
        <v>510</v>
      </c>
      <c r="C266" s="24">
        <v>0</v>
      </c>
      <c r="D266" s="25">
        <v>0</v>
      </c>
    </row>
    <row r="267" spans="1:4" s="27" customFormat="1" ht="30" customHeight="1" x14ac:dyDescent="0.3">
      <c r="A267" s="22">
        <v>4225</v>
      </c>
      <c r="B267" s="23" t="s">
        <v>511</v>
      </c>
      <c r="C267" s="24">
        <v>0</v>
      </c>
      <c r="D267" s="25">
        <v>0</v>
      </c>
    </row>
    <row r="268" spans="1:4" s="27" customFormat="1" ht="30" customHeight="1" x14ac:dyDescent="0.3">
      <c r="A268" s="22">
        <v>4226</v>
      </c>
      <c r="B268" s="32" t="s">
        <v>512</v>
      </c>
      <c r="C268" s="24">
        <v>0</v>
      </c>
      <c r="D268" s="25">
        <v>0</v>
      </c>
    </row>
    <row r="269" spans="1:4" s="27" customFormat="1" ht="30" customHeight="1" x14ac:dyDescent="0.3">
      <c r="A269" s="22">
        <v>4227</v>
      </c>
      <c r="B269" s="33" t="s">
        <v>513</v>
      </c>
      <c r="C269" s="24">
        <v>0</v>
      </c>
      <c r="D269" s="25">
        <v>0</v>
      </c>
    </row>
    <row r="270" spans="1:4" s="27" customFormat="1" ht="30" customHeight="1" x14ac:dyDescent="0.3">
      <c r="A270" s="15">
        <v>4300</v>
      </c>
      <c r="B270" s="16" t="s">
        <v>514</v>
      </c>
      <c r="C270" s="20">
        <f>C271+C274+C280+C284+C282</f>
        <v>0</v>
      </c>
      <c r="D270" s="21">
        <f>D271+D274+D280+D284+D282</f>
        <v>0</v>
      </c>
    </row>
    <row r="271" spans="1:4" s="27" customFormat="1" ht="30" customHeight="1" x14ac:dyDescent="0.3">
      <c r="A271" s="15" t="s">
        <v>515</v>
      </c>
      <c r="B271" s="16" t="s">
        <v>516</v>
      </c>
      <c r="C271" s="20">
        <f>SUM(C272:C273)</f>
        <v>0</v>
      </c>
      <c r="D271" s="21">
        <f>SUM(D272:D273)</f>
        <v>0</v>
      </c>
    </row>
    <row r="272" spans="1:4" s="27" customFormat="1" ht="30" customHeight="1" x14ac:dyDescent="0.3">
      <c r="A272" s="22" t="s">
        <v>517</v>
      </c>
      <c r="B272" s="23" t="s">
        <v>518</v>
      </c>
      <c r="C272" s="24">
        <v>0</v>
      </c>
      <c r="D272" s="25">
        <v>0</v>
      </c>
    </row>
    <row r="273" spans="1:4" s="27" customFormat="1" ht="30" customHeight="1" x14ac:dyDescent="0.3">
      <c r="A273" s="22" t="s">
        <v>519</v>
      </c>
      <c r="B273" s="23" t="s">
        <v>520</v>
      </c>
      <c r="C273" s="24">
        <v>0</v>
      </c>
      <c r="D273" s="25">
        <v>0</v>
      </c>
    </row>
    <row r="274" spans="1:4" s="27" customFormat="1" ht="30" customHeight="1" x14ac:dyDescent="0.3">
      <c r="A274" s="15" t="s">
        <v>521</v>
      </c>
      <c r="B274" s="16" t="s">
        <v>522</v>
      </c>
      <c r="C274" s="20">
        <f>SUM(C275:C279)</f>
        <v>0</v>
      </c>
      <c r="D274" s="21">
        <f>SUM(D275:D279)</f>
        <v>0</v>
      </c>
    </row>
    <row r="275" spans="1:4" s="27" customFormat="1" ht="30" customHeight="1" x14ac:dyDescent="0.3">
      <c r="A275" s="22" t="s">
        <v>523</v>
      </c>
      <c r="B275" s="23" t="s">
        <v>524</v>
      </c>
      <c r="C275" s="24">
        <v>0</v>
      </c>
      <c r="D275" s="25">
        <v>0</v>
      </c>
    </row>
    <row r="276" spans="1:4" s="27" customFormat="1" ht="30" customHeight="1" x14ac:dyDescent="0.3">
      <c r="A276" s="22" t="s">
        <v>525</v>
      </c>
      <c r="B276" s="23" t="s">
        <v>526</v>
      </c>
      <c r="C276" s="24">
        <v>0</v>
      </c>
      <c r="D276" s="25">
        <v>0</v>
      </c>
    </row>
    <row r="277" spans="1:4" s="27" customFormat="1" ht="30" customHeight="1" x14ac:dyDescent="0.3">
      <c r="A277" s="22" t="s">
        <v>527</v>
      </c>
      <c r="B277" s="23" t="s">
        <v>528</v>
      </c>
      <c r="C277" s="24">
        <v>0</v>
      </c>
      <c r="D277" s="25">
        <v>0</v>
      </c>
    </row>
    <row r="278" spans="1:4" s="27" customFormat="1" ht="30" customHeight="1" x14ac:dyDescent="0.3">
      <c r="A278" s="22" t="s">
        <v>529</v>
      </c>
      <c r="B278" s="34" t="s">
        <v>530</v>
      </c>
      <c r="C278" s="24">
        <v>0</v>
      </c>
      <c r="D278" s="25">
        <v>0</v>
      </c>
    </row>
    <row r="279" spans="1:4" s="27" customFormat="1" ht="30" customHeight="1" x14ac:dyDescent="0.3">
      <c r="A279" s="22" t="s">
        <v>531</v>
      </c>
      <c r="B279" s="34" t="s">
        <v>532</v>
      </c>
      <c r="C279" s="24">
        <v>0</v>
      </c>
      <c r="D279" s="25">
        <v>0</v>
      </c>
    </row>
    <row r="280" spans="1:4" s="27" customFormat="1" ht="30" customHeight="1" x14ac:dyDescent="0.3">
      <c r="A280" s="15" t="s">
        <v>533</v>
      </c>
      <c r="B280" s="16" t="s">
        <v>534</v>
      </c>
      <c r="C280" s="20">
        <f>SUM(C281)</f>
        <v>0</v>
      </c>
      <c r="D280" s="21">
        <f>SUM(D281)</f>
        <v>0</v>
      </c>
    </row>
    <row r="281" spans="1:4" s="27" customFormat="1" ht="30" customHeight="1" x14ac:dyDescent="0.3">
      <c r="A281" s="22">
        <v>4331</v>
      </c>
      <c r="B281" s="23" t="s">
        <v>534</v>
      </c>
      <c r="C281" s="24">
        <v>0</v>
      </c>
      <c r="D281" s="25">
        <v>0</v>
      </c>
    </row>
    <row r="282" spans="1:4" s="27" customFormat="1" ht="30" customHeight="1" x14ac:dyDescent="0.3">
      <c r="A282" s="22">
        <v>4340</v>
      </c>
      <c r="B282" s="23" t="s">
        <v>535</v>
      </c>
      <c r="C282" s="24">
        <v>0</v>
      </c>
      <c r="D282" s="25">
        <v>0</v>
      </c>
    </row>
    <row r="283" spans="1:4" s="27" customFormat="1" ht="30" customHeight="1" x14ac:dyDescent="0.3">
      <c r="A283" s="22" t="s">
        <v>536</v>
      </c>
      <c r="B283" s="23" t="s">
        <v>535</v>
      </c>
      <c r="C283" s="24">
        <v>0</v>
      </c>
      <c r="D283" s="25">
        <v>0</v>
      </c>
    </row>
    <row r="284" spans="1:4" s="27" customFormat="1" ht="30" customHeight="1" x14ac:dyDescent="0.3">
      <c r="A284" s="15" t="s">
        <v>537</v>
      </c>
      <c r="B284" s="16" t="s">
        <v>538</v>
      </c>
      <c r="C284" s="20">
        <f>SUM(C285:C292)</f>
        <v>0</v>
      </c>
      <c r="D284" s="21">
        <f>SUM(D285:D292)</f>
        <v>0</v>
      </c>
    </row>
    <row r="285" spans="1:4" s="27" customFormat="1" ht="30" customHeight="1" x14ac:dyDescent="0.3">
      <c r="A285" s="22" t="s">
        <v>539</v>
      </c>
      <c r="B285" s="23" t="s">
        <v>540</v>
      </c>
      <c r="C285" s="24">
        <v>0</v>
      </c>
      <c r="D285" s="25">
        <v>0</v>
      </c>
    </row>
    <row r="286" spans="1:4" s="27" customFormat="1" ht="30" customHeight="1" x14ac:dyDescent="0.3">
      <c r="A286" s="22" t="s">
        <v>541</v>
      </c>
      <c r="B286" s="23" t="s">
        <v>542</v>
      </c>
      <c r="C286" s="24">
        <v>0</v>
      </c>
      <c r="D286" s="25">
        <v>0</v>
      </c>
    </row>
    <row r="287" spans="1:4" s="27" customFormat="1" ht="30" customHeight="1" x14ac:dyDescent="0.3">
      <c r="A287" s="22" t="s">
        <v>543</v>
      </c>
      <c r="B287" s="23" t="s">
        <v>544</v>
      </c>
      <c r="C287" s="24">
        <v>0</v>
      </c>
      <c r="D287" s="25">
        <v>0</v>
      </c>
    </row>
    <row r="288" spans="1:4" s="27" customFormat="1" ht="30" customHeight="1" x14ac:dyDescent="0.3">
      <c r="A288" s="22" t="s">
        <v>545</v>
      </c>
      <c r="B288" s="23" t="s">
        <v>546</v>
      </c>
      <c r="C288" s="24">
        <v>0</v>
      </c>
      <c r="D288" s="25">
        <v>0</v>
      </c>
    </row>
    <row r="289" spans="1:4" s="27" customFormat="1" ht="30" customHeight="1" x14ac:dyDescent="0.3">
      <c r="A289" s="22" t="s">
        <v>547</v>
      </c>
      <c r="B289" s="23" t="s">
        <v>389</v>
      </c>
      <c r="C289" s="24">
        <v>0</v>
      </c>
      <c r="D289" s="25">
        <v>0</v>
      </c>
    </row>
    <row r="290" spans="1:4" s="27" customFormat="1" ht="30" customHeight="1" x14ac:dyDescent="0.3">
      <c r="A290" s="22" t="s">
        <v>548</v>
      </c>
      <c r="B290" s="23" t="s">
        <v>549</v>
      </c>
      <c r="C290" s="24">
        <v>0</v>
      </c>
      <c r="D290" s="25">
        <v>0</v>
      </c>
    </row>
    <row r="291" spans="1:4" s="27" customFormat="1" ht="30" customHeight="1" x14ac:dyDescent="0.3">
      <c r="A291" s="22">
        <v>4397</v>
      </c>
      <c r="B291" s="23" t="s">
        <v>550</v>
      </c>
      <c r="C291" s="24">
        <v>0</v>
      </c>
      <c r="D291" s="25">
        <v>0</v>
      </c>
    </row>
    <row r="292" spans="1:4" s="27" customFormat="1" ht="30" customHeight="1" x14ac:dyDescent="0.3">
      <c r="A292" s="22" t="s">
        <v>551</v>
      </c>
      <c r="B292" s="23" t="s">
        <v>552</v>
      </c>
      <c r="C292" s="24">
        <v>0</v>
      </c>
      <c r="D292" s="25">
        <v>0</v>
      </c>
    </row>
    <row r="293" spans="1:4" s="36" customFormat="1" ht="30" customHeight="1" x14ac:dyDescent="0.3">
      <c r="A293" s="15" t="s">
        <v>553</v>
      </c>
      <c r="B293" s="35" t="s">
        <v>554</v>
      </c>
      <c r="C293" s="20">
        <f>C294+C322+C355+C365+C380 +C413</f>
        <v>87822043.24000001</v>
      </c>
      <c r="D293" s="21">
        <f>D294+D322+D355+D365+D380+D413</f>
        <v>0</v>
      </c>
    </row>
    <row r="294" spans="1:4" s="36" customFormat="1" ht="30" customHeight="1" x14ac:dyDescent="0.3">
      <c r="A294" s="15" t="s">
        <v>555</v>
      </c>
      <c r="B294" s="35" t="s">
        <v>556</v>
      </c>
      <c r="C294" s="20">
        <f>C295+C302+C312</f>
        <v>77022004.219999999</v>
      </c>
      <c r="D294" s="21">
        <f>D295+D302+D312</f>
        <v>0</v>
      </c>
    </row>
    <row r="295" spans="1:4" s="38" customFormat="1" ht="30" customHeight="1" x14ac:dyDescent="0.3">
      <c r="A295" s="15" t="s">
        <v>557</v>
      </c>
      <c r="B295" s="37" t="s">
        <v>558</v>
      </c>
      <c r="C295" s="20">
        <f>SUM(C296:C301)</f>
        <v>42983147.199999996</v>
      </c>
      <c r="D295" s="21">
        <f>SUM(D296:D301)</f>
        <v>0</v>
      </c>
    </row>
    <row r="296" spans="1:4" s="38" customFormat="1" ht="30" customHeight="1" x14ac:dyDescent="0.3">
      <c r="A296" s="22" t="s">
        <v>559</v>
      </c>
      <c r="B296" s="33" t="s">
        <v>560</v>
      </c>
      <c r="C296" s="24">
        <v>29579375.02</v>
      </c>
      <c r="D296" s="25">
        <v>0</v>
      </c>
    </row>
    <row r="297" spans="1:4" s="38" customFormat="1" ht="30" customHeight="1" x14ac:dyDescent="0.3">
      <c r="A297" s="22" t="s">
        <v>561</v>
      </c>
      <c r="B297" s="33" t="s">
        <v>562</v>
      </c>
      <c r="C297" s="24">
        <v>5356902.8499999996</v>
      </c>
      <c r="D297" s="25">
        <v>0</v>
      </c>
    </row>
    <row r="298" spans="1:4" s="38" customFormat="1" ht="30" customHeight="1" x14ac:dyDescent="0.3">
      <c r="A298" s="22" t="s">
        <v>563</v>
      </c>
      <c r="B298" s="33" t="s">
        <v>564</v>
      </c>
      <c r="C298" s="24">
        <v>5679314.1299999999</v>
      </c>
      <c r="D298" s="25">
        <v>0</v>
      </c>
    </row>
    <row r="299" spans="1:4" s="38" customFormat="1" ht="30" customHeight="1" x14ac:dyDescent="0.3">
      <c r="A299" s="22" t="s">
        <v>565</v>
      </c>
      <c r="B299" s="33" t="s">
        <v>566</v>
      </c>
      <c r="C299" s="24">
        <v>945624.58</v>
      </c>
      <c r="D299" s="25">
        <v>0</v>
      </c>
    </row>
    <row r="300" spans="1:4" s="38" customFormat="1" ht="30" customHeight="1" x14ac:dyDescent="0.3">
      <c r="A300" s="22" t="s">
        <v>567</v>
      </c>
      <c r="B300" s="33" t="s">
        <v>568</v>
      </c>
      <c r="C300" s="24">
        <v>1421930.62</v>
      </c>
      <c r="D300" s="25">
        <v>0</v>
      </c>
    </row>
    <row r="301" spans="1:4" s="38" customFormat="1" ht="30" customHeight="1" x14ac:dyDescent="0.3">
      <c r="A301" s="22" t="s">
        <v>569</v>
      </c>
      <c r="B301" s="33" t="s">
        <v>570</v>
      </c>
      <c r="C301" s="24">
        <v>0</v>
      </c>
      <c r="D301" s="25">
        <v>0</v>
      </c>
    </row>
    <row r="302" spans="1:4" s="38" customFormat="1" ht="30" customHeight="1" x14ac:dyDescent="0.3">
      <c r="A302" s="15" t="s">
        <v>571</v>
      </c>
      <c r="B302" s="37" t="s">
        <v>572</v>
      </c>
      <c r="C302" s="20">
        <f>SUM(C303:C311)</f>
        <v>15818793.380000003</v>
      </c>
      <c r="D302" s="21">
        <f>SUM(D303:D311)</f>
        <v>0</v>
      </c>
    </row>
    <row r="303" spans="1:4" s="38" customFormat="1" ht="30" customHeight="1" x14ac:dyDescent="0.3">
      <c r="A303" s="22" t="s">
        <v>573</v>
      </c>
      <c r="B303" s="33" t="s">
        <v>574</v>
      </c>
      <c r="C303" s="24">
        <v>566237.04</v>
      </c>
      <c r="D303" s="25">
        <v>0</v>
      </c>
    </row>
    <row r="304" spans="1:4" s="38" customFormat="1" ht="30" customHeight="1" x14ac:dyDescent="0.3">
      <c r="A304" s="22" t="s">
        <v>575</v>
      </c>
      <c r="B304" s="33" t="s">
        <v>576</v>
      </c>
      <c r="C304" s="24">
        <v>192755.93</v>
      </c>
      <c r="D304" s="25">
        <v>0</v>
      </c>
    </row>
    <row r="305" spans="1:4" s="38" customFormat="1" ht="30" customHeight="1" x14ac:dyDescent="0.3">
      <c r="A305" s="22" t="s">
        <v>577</v>
      </c>
      <c r="B305" s="33" t="s">
        <v>578</v>
      </c>
      <c r="C305" s="24">
        <v>0</v>
      </c>
      <c r="D305" s="25">
        <v>0</v>
      </c>
    </row>
    <row r="306" spans="1:4" s="38" customFormat="1" ht="30" customHeight="1" x14ac:dyDescent="0.3">
      <c r="A306" s="22" t="s">
        <v>579</v>
      </c>
      <c r="B306" s="33" t="s">
        <v>580</v>
      </c>
      <c r="C306" s="24">
        <v>1489009.74</v>
      </c>
      <c r="D306" s="25">
        <v>0</v>
      </c>
    </row>
    <row r="307" spans="1:4" s="38" customFormat="1" ht="30" customHeight="1" x14ac:dyDescent="0.3">
      <c r="A307" s="22" t="s">
        <v>581</v>
      </c>
      <c r="B307" s="33" t="s">
        <v>582</v>
      </c>
      <c r="C307" s="24">
        <v>4850480.57</v>
      </c>
      <c r="D307" s="25">
        <v>0</v>
      </c>
    </row>
    <row r="308" spans="1:4" s="38" customFormat="1" ht="30" customHeight="1" x14ac:dyDescent="0.3">
      <c r="A308" s="22" t="s">
        <v>583</v>
      </c>
      <c r="B308" s="33" t="s">
        <v>584</v>
      </c>
      <c r="C308" s="24">
        <v>6282445.5700000003</v>
      </c>
      <c r="D308" s="25">
        <v>0</v>
      </c>
    </row>
    <row r="309" spans="1:4" s="38" customFormat="1" ht="30" customHeight="1" x14ac:dyDescent="0.3">
      <c r="A309" s="22" t="s">
        <v>585</v>
      </c>
      <c r="B309" s="33" t="s">
        <v>586</v>
      </c>
      <c r="C309" s="24">
        <v>276903.33</v>
      </c>
      <c r="D309" s="25">
        <v>0</v>
      </c>
    </row>
    <row r="310" spans="1:4" s="38" customFormat="1" ht="30" customHeight="1" x14ac:dyDescent="0.3">
      <c r="A310" s="22" t="s">
        <v>587</v>
      </c>
      <c r="B310" s="33" t="s">
        <v>588</v>
      </c>
      <c r="C310" s="24">
        <v>84191.64</v>
      </c>
      <c r="D310" s="25">
        <v>0</v>
      </c>
    </row>
    <row r="311" spans="1:4" s="38" customFormat="1" ht="30" customHeight="1" x14ac:dyDescent="0.3">
      <c r="A311" s="22" t="s">
        <v>589</v>
      </c>
      <c r="B311" s="33" t="s">
        <v>590</v>
      </c>
      <c r="C311" s="24">
        <v>2076769.56</v>
      </c>
      <c r="D311" s="25">
        <v>0</v>
      </c>
    </row>
    <row r="312" spans="1:4" s="38" customFormat="1" ht="30" customHeight="1" x14ac:dyDescent="0.3">
      <c r="A312" s="15" t="s">
        <v>591</v>
      </c>
      <c r="B312" s="37" t="s">
        <v>592</v>
      </c>
      <c r="C312" s="20">
        <f>SUM(C313:C321)</f>
        <v>18220063.640000001</v>
      </c>
      <c r="D312" s="21">
        <f>SUM(D313:D321)</f>
        <v>0</v>
      </c>
    </row>
    <row r="313" spans="1:4" s="38" customFormat="1" ht="30" customHeight="1" x14ac:dyDescent="0.3">
      <c r="A313" s="22" t="s">
        <v>593</v>
      </c>
      <c r="B313" s="33" t="s">
        <v>594</v>
      </c>
      <c r="C313" s="24">
        <v>8751354.2699999996</v>
      </c>
      <c r="D313" s="25">
        <v>0</v>
      </c>
    </row>
    <row r="314" spans="1:4" s="38" customFormat="1" ht="30" customHeight="1" x14ac:dyDescent="0.3">
      <c r="A314" s="22" t="s">
        <v>595</v>
      </c>
      <c r="B314" s="33" t="s">
        <v>596</v>
      </c>
      <c r="C314" s="24">
        <v>222962.35</v>
      </c>
      <c r="D314" s="25">
        <v>0</v>
      </c>
    </row>
    <row r="315" spans="1:4" s="38" customFormat="1" ht="30" customHeight="1" x14ac:dyDescent="0.3">
      <c r="A315" s="22" t="s">
        <v>597</v>
      </c>
      <c r="B315" s="33" t="s">
        <v>598</v>
      </c>
      <c r="C315" s="24">
        <v>3607921.82</v>
      </c>
      <c r="D315" s="25">
        <v>0</v>
      </c>
    </row>
    <row r="316" spans="1:4" s="38" customFormat="1" ht="30" customHeight="1" x14ac:dyDescent="0.3">
      <c r="A316" s="22" t="s">
        <v>599</v>
      </c>
      <c r="B316" s="33" t="s">
        <v>600</v>
      </c>
      <c r="C316" s="24">
        <v>562255.25</v>
      </c>
      <c r="D316" s="25">
        <v>0</v>
      </c>
    </row>
    <row r="317" spans="1:4" s="38" customFormat="1" ht="30" customHeight="1" x14ac:dyDescent="0.3">
      <c r="A317" s="22" t="s">
        <v>601</v>
      </c>
      <c r="B317" s="33" t="s">
        <v>602</v>
      </c>
      <c r="C317" s="24">
        <v>643118.57999999996</v>
      </c>
      <c r="D317" s="25">
        <v>0</v>
      </c>
    </row>
    <row r="318" spans="1:4" s="38" customFormat="1" ht="30" customHeight="1" x14ac:dyDescent="0.3">
      <c r="A318" s="22" t="s">
        <v>603</v>
      </c>
      <c r="B318" s="33" t="s">
        <v>604</v>
      </c>
      <c r="C318" s="24">
        <v>17480</v>
      </c>
      <c r="D318" s="25">
        <v>0</v>
      </c>
    </row>
    <row r="319" spans="1:4" s="38" customFormat="1" ht="30" customHeight="1" x14ac:dyDescent="0.3">
      <c r="A319" s="22" t="s">
        <v>605</v>
      </c>
      <c r="B319" s="33" t="s">
        <v>606</v>
      </c>
      <c r="C319" s="24">
        <v>26072.85</v>
      </c>
      <c r="D319" s="25">
        <v>0</v>
      </c>
    </row>
    <row r="320" spans="1:4" s="38" customFormat="1" ht="30" customHeight="1" x14ac:dyDescent="0.3">
      <c r="A320" s="22" t="s">
        <v>607</v>
      </c>
      <c r="B320" s="33" t="s">
        <v>608</v>
      </c>
      <c r="C320" s="24">
        <v>1629194.17</v>
      </c>
      <c r="D320" s="25">
        <v>0</v>
      </c>
    </row>
    <row r="321" spans="1:4" s="38" customFormat="1" ht="30" customHeight="1" x14ac:dyDescent="0.3">
      <c r="A321" s="22" t="s">
        <v>609</v>
      </c>
      <c r="B321" s="33" t="s">
        <v>610</v>
      </c>
      <c r="C321" s="24">
        <v>2759704.35</v>
      </c>
      <c r="D321" s="25">
        <v>0</v>
      </c>
    </row>
    <row r="322" spans="1:4" s="38" customFormat="1" ht="30" customHeight="1" x14ac:dyDescent="0.3">
      <c r="A322" s="15" t="s">
        <v>611</v>
      </c>
      <c r="B322" s="37" t="s">
        <v>612</v>
      </c>
      <c r="C322" s="20">
        <f>C323+C329+C332+C337+C341+C344+C346+C352+C326</f>
        <v>9155115.1799999997</v>
      </c>
      <c r="D322" s="21">
        <f>D323+D329+D332+D337+D341+D344+D346+D352+D326</f>
        <v>0</v>
      </c>
    </row>
    <row r="323" spans="1:4" s="38" customFormat="1" ht="30" customHeight="1" x14ac:dyDescent="0.3">
      <c r="A323" s="15" t="s">
        <v>613</v>
      </c>
      <c r="B323" s="37" t="s">
        <v>614</v>
      </c>
      <c r="C323" s="20">
        <f>SUM(C324:C325)</f>
        <v>0</v>
      </c>
      <c r="D323" s="21">
        <f>SUM(D324:D325)</f>
        <v>0</v>
      </c>
    </row>
    <row r="324" spans="1:4" s="38" customFormat="1" ht="30" customHeight="1" x14ac:dyDescent="0.3">
      <c r="A324" s="22" t="s">
        <v>615</v>
      </c>
      <c r="B324" s="23" t="s">
        <v>616</v>
      </c>
      <c r="C324" s="24">
        <v>0</v>
      </c>
      <c r="D324" s="25">
        <v>0</v>
      </c>
    </row>
    <row r="325" spans="1:4" s="38" customFormat="1" ht="30" customHeight="1" x14ac:dyDescent="0.3">
      <c r="A325" s="22" t="s">
        <v>617</v>
      </c>
      <c r="B325" s="23" t="s">
        <v>618</v>
      </c>
      <c r="C325" s="24">
        <v>0</v>
      </c>
      <c r="D325" s="25">
        <v>0</v>
      </c>
    </row>
    <row r="326" spans="1:4" s="38" customFormat="1" ht="30" customHeight="1" x14ac:dyDescent="0.3">
      <c r="A326" s="15" t="s">
        <v>619</v>
      </c>
      <c r="B326" s="37" t="s">
        <v>620</v>
      </c>
      <c r="C326" s="20">
        <f>SUM(C327:C328)</f>
        <v>2400000</v>
      </c>
      <c r="D326" s="21">
        <f>SUM(D327:D328)</f>
        <v>0</v>
      </c>
    </row>
    <row r="327" spans="1:4" s="38" customFormat="1" ht="30" customHeight="1" x14ac:dyDescent="0.3">
      <c r="A327" s="22" t="s">
        <v>621</v>
      </c>
      <c r="B327" s="23" t="s">
        <v>622</v>
      </c>
      <c r="C327" s="24">
        <v>2400000</v>
      </c>
      <c r="D327" s="25">
        <v>0</v>
      </c>
    </row>
    <row r="328" spans="1:4" s="38" customFormat="1" ht="30" customHeight="1" x14ac:dyDescent="0.3">
      <c r="A328" s="22" t="s">
        <v>623</v>
      </c>
      <c r="B328" s="23" t="s">
        <v>624</v>
      </c>
      <c r="C328" s="24">
        <v>0</v>
      </c>
      <c r="D328" s="25">
        <v>0</v>
      </c>
    </row>
    <row r="329" spans="1:4" s="38" customFormat="1" ht="30" customHeight="1" x14ac:dyDescent="0.3">
      <c r="A329" s="15" t="s">
        <v>625</v>
      </c>
      <c r="B329" s="37" t="s">
        <v>508</v>
      </c>
      <c r="C329" s="20">
        <f>SUM(C330:C331)</f>
        <v>0</v>
      </c>
      <c r="D329" s="21">
        <f>SUM(D330:D331)</f>
        <v>0</v>
      </c>
    </row>
    <row r="330" spans="1:4" s="38" customFormat="1" ht="30" customHeight="1" x14ac:dyDescent="0.3">
      <c r="A330" s="22" t="s">
        <v>626</v>
      </c>
      <c r="B330" s="23" t="s">
        <v>627</v>
      </c>
      <c r="C330" s="24">
        <v>0</v>
      </c>
      <c r="D330" s="25">
        <v>0</v>
      </c>
    </row>
    <row r="331" spans="1:4" s="38" customFormat="1" ht="30" customHeight="1" x14ac:dyDescent="0.3">
      <c r="A331" s="22" t="s">
        <v>628</v>
      </c>
      <c r="B331" s="23" t="s">
        <v>629</v>
      </c>
      <c r="C331" s="24">
        <v>0</v>
      </c>
      <c r="D331" s="25">
        <v>0</v>
      </c>
    </row>
    <row r="332" spans="1:4" s="38" customFormat="1" ht="30" customHeight="1" x14ac:dyDescent="0.3">
      <c r="A332" s="15" t="s">
        <v>630</v>
      </c>
      <c r="B332" s="37" t="s">
        <v>631</v>
      </c>
      <c r="C332" s="20">
        <f>SUM(C333:C336)</f>
        <v>4935157.1999999993</v>
      </c>
      <c r="D332" s="21">
        <f>SUM(D333:D336)</f>
        <v>0</v>
      </c>
    </row>
    <row r="333" spans="1:4" s="38" customFormat="1" ht="30" customHeight="1" x14ac:dyDescent="0.3">
      <c r="A333" s="22" t="s">
        <v>632</v>
      </c>
      <c r="B333" s="23" t="s">
        <v>633</v>
      </c>
      <c r="C333" s="24">
        <v>4543631.8099999996</v>
      </c>
      <c r="D333" s="25">
        <v>0</v>
      </c>
    </row>
    <row r="334" spans="1:4" s="39" customFormat="1" ht="30" customHeight="1" x14ac:dyDescent="0.3">
      <c r="A334" s="22" t="s">
        <v>634</v>
      </c>
      <c r="B334" s="23" t="s">
        <v>635</v>
      </c>
      <c r="C334" s="24">
        <v>0</v>
      </c>
      <c r="D334" s="25">
        <v>0</v>
      </c>
    </row>
    <row r="335" spans="1:4" s="38" customFormat="1" ht="30" customHeight="1" x14ac:dyDescent="0.3">
      <c r="A335" s="22" t="s">
        <v>636</v>
      </c>
      <c r="B335" s="23" t="s">
        <v>637</v>
      </c>
      <c r="C335" s="24">
        <v>391525.39</v>
      </c>
      <c r="D335" s="25">
        <v>0</v>
      </c>
    </row>
    <row r="336" spans="1:4" s="38" customFormat="1" ht="30" customHeight="1" x14ac:dyDescent="0.3">
      <c r="A336" s="22" t="s">
        <v>638</v>
      </c>
      <c r="B336" s="23" t="s">
        <v>639</v>
      </c>
      <c r="C336" s="24">
        <v>0</v>
      </c>
      <c r="D336" s="25">
        <v>0</v>
      </c>
    </row>
    <row r="337" spans="1:4" s="38" customFormat="1" ht="30" customHeight="1" x14ac:dyDescent="0.3">
      <c r="A337" s="15" t="s">
        <v>640</v>
      </c>
      <c r="B337" s="37" t="s">
        <v>511</v>
      </c>
      <c r="C337" s="20">
        <f>SUM(C338:C340)</f>
        <v>1819957.98</v>
      </c>
      <c r="D337" s="21">
        <f>SUM(D338:D340)</f>
        <v>0</v>
      </c>
    </row>
    <row r="338" spans="1:4" s="38" customFormat="1" ht="30" customHeight="1" x14ac:dyDescent="0.3">
      <c r="A338" s="22" t="s">
        <v>641</v>
      </c>
      <c r="B338" s="23" t="s">
        <v>642</v>
      </c>
      <c r="C338" s="24">
        <v>0</v>
      </c>
      <c r="D338" s="25">
        <v>0</v>
      </c>
    </row>
    <row r="339" spans="1:4" s="38" customFormat="1" ht="30" customHeight="1" x14ac:dyDescent="0.3">
      <c r="A339" s="22" t="s">
        <v>643</v>
      </c>
      <c r="B339" s="23" t="s">
        <v>644</v>
      </c>
      <c r="C339" s="24">
        <v>1819957.98</v>
      </c>
      <c r="D339" s="25">
        <v>0</v>
      </c>
    </row>
    <row r="340" spans="1:4" s="38" customFormat="1" ht="30" customHeight="1" x14ac:dyDescent="0.3">
      <c r="A340" s="22" t="s">
        <v>645</v>
      </c>
      <c r="B340" s="23" t="s">
        <v>646</v>
      </c>
      <c r="C340" s="24">
        <v>0</v>
      </c>
      <c r="D340" s="25">
        <v>0</v>
      </c>
    </row>
    <row r="341" spans="1:4" s="38" customFormat="1" ht="30" customHeight="1" x14ac:dyDescent="0.3">
      <c r="A341" s="15" t="s">
        <v>647</v>
      </c>
      <c r="B341" s="37" t="s">
        <v>648</v>
      </c>
      <c r="C341" s="20">
        <f>SUM(C342:C343)</f>
        <v>0</v>
      </c>
      <c r="D341" s="21">
        <f>SUM(D342:D343)</f>
        <v>0</v>
      </c>
    </row>
    <row r="342" spans="1:4" s="38" customFormat="1" ht="30" customHeight="1" x14ac:dyDescent="0.3">
      <c r="A342" s="22" t="s">
        <v>649</v>
      </c>
      <c r="B342" s="23" t="s">
        <v>650</v>
      </c>
      <c r="C342" s="24">
        <v>0</v>
      </c>
      <c r="D342" s="25">
        <v>0</v>
      </c>
    </row>
    <row r="343" spans="1:4" s="38" customFormat="1" ht="30" customHeight="1" x14ac:dyDescent="0.3">
      <c r="A343" s="22" t="s">
        <v>651</v>
      </c>
      <c r="B343" s="23" t="s">
        <v>652</v>
      </c>
      <c r="C343" s="24">
        <v>0</v>
      </c>
      <c r="D343" s="25">
        <v>0</v>
      </c>
    </row>
    <row r="344" spans="1:4" s="38" customFormat="1" ht="30" customHeight="1" x14ac:dyDescent="0.3">
      <c r="A344" s="15" t="s">
        <v>653</v>
      </c>
      <c r="B344" s="16" t="s">
        <v>654</v>
      </c>
      <c r="C344" s="20">
        <f>SUM(C345)</f>
        <v>0</v>
      </c>
      <c r="D344" s="21">
        <f>SUM(D345)</f>
        <v>0</v>
      </c>
    </row>
    <row r="345" spans="1:4" s="38" customFormat="1" ht="30" customHeight="1" x14ac:dyDescent="0.3">
      <c r="A345" s="22" t="s">
        <v>655</v>
      </c>
      <c r="B345" s="23" t="s">
        <v>656</v>
      </c>
      <c r="C345" s="24">
        <v>0</v>
      </c>
      <c r="D345" s="25">
        <v>0</v>
      </c>
    </row>
    <row r="346" spans="1:4" s="38" customFormat="1" ht="30" customHeight="1" x14ac:dyDescent="0.3">
      <c r="A346" s="15" t="s">
        <v>657</v>
      </c>
      <c r="B346" s="16" t="s">
        <v>658</v>
      </c>
      <c r="C346" s="20">
        <f>SUM(C347:C351)</f>
        <v>0</v>
      </c>
      <c r="D346" s="21">
        <f>SUM(D347:D351)</f>
        <v>0</v>
      </c>
    </row>
    <row r="347" spans="1:4" s="38" customFormat="1" ht="30" customHeight="1" x14ac:dyDescent="0.3">
      <c r="A347" s="22" t="s">
        <v>659</v>
      </c>
      <c r="B347" s="23" t="s">
        <v>660</v>
      </c>
      <c r="C347" s="24">
        <v>0</v>
      </c>
      <c r="D347" s="25">
        <v>0</v>
      </c>
    </row>
    <row r="348" spans="1:4" s="38" customFormat="1" ht="30" customHeight="1" x14ac:dyDescent="0.3">
      <c r="A348" s="22" t="s">
        <v>661</v>
      </c>
      <c r="B348" s="23" t="s">
        <v>662</v>
      </c>
      <c r="C348" s="24">
        <v>0</v>
      </c>
      <c r="D348" s="25">
        <v>0</v>
      </c>
    </row>
    <row r="349" spans="1:4" s="38" customFormat="1" ht="30" customHeight="1" x14ac:dyDescent="0.3">
      <c r="A349" s="22" t="s">
        <v>663</v>
      </c>
      <c r="B349" s="23" t="s">
        <v>664</v>
      </c>
      <c r="C349" s="24">
        <v>0</v>
      </c>
      <c r="D349" s="25">
        <v>0</v>
      </c>
    </row>
    <row r="350" spans="1:4" s="38" customFormat="1" ht="30" customHeight="1" x14ac:dyDescent="0.3">
      <c r="A350" s="22" t="s">
        <v>665</v>
      </c>
      <c r="B350" s="23" t="s">
        <v>666</v>
      </c>
      <c r="C350" s="24">
        <v>0</v>
      </c>
      <c r="D350" s="25">
        <v>0</v>
      </c>
    </row>
    <row r="351" spans="1:4" s="38" customFormat="1" ht="30" customHeight="1" x14ac:dyDescent="0.3">
      <c r="A351" s="22" t="s">
        <v>667</v>
      </c>
      <c r="B351" s="23" t="s">
        <v>668</v>
      </c>
      <c r="C351" s="24">
        <v>0</v>
      </c>
      <c r="D351" s="25">
        <v>0</v>
      </c>
    </row>
    <row r="352" spans="1:4" s="38" customFormat="1" ht="30" customHeight="1" x14ac:dyDescent="0.3">
      <c r="A352" s="15" t="s">
        <v>669</v>
      </c>
      <c r="B352" s="37" t="s">
        <v>670</v>
      </c>
      <c r="C352" s="20">
        <f>SUM(C353:C354)</f>
        <v>0</v>
      </c>
      <c r="D352" s="21">
        <f>SUM(D353:D354)</f>
        <v>0</v>
      </c>
    </row>
    <row r="353" spans="1:4" s="38" customFormat="1" ht="30" customHeight="1" x14ac:dyDescent="0.3">
      <c r="A353" s="22" t="s">
        <v>671</v>
      </c>
      <c r="B353" s="23" t="s">
        <v>672</v>
      </c>
      <c r="C353" s="24">
        <v>0</v>
      </c>
      <c r="D353" s="25">
        <v>0</v>
      </c>
    </row>
    <row r="354" spans="1:4" s="38" customFormat="1" ht="30" customHeight="1" x14ac:dyDescent="0.3">
      <c r="A354" s="22" t="s">
        <v>673</v>
      </c>
      <c r="B354" s="23" t="s">
        <v>674</v>
      </c>
      <c r="C354" s="24">
        <v>0</v>
      </c>
      <c r="D354" s="25">
        <v>0</v>
      </c>
    </row>
    <row r="355" spans="1:4" s="38" customFormat="1" ht="30" customHeight="1" x14ac:dyDescent="0.3">
      <c r="A355" s="15" t="s">
        <v>675</v>
      </c>
      <c r="B355" s="37" t="s">
        <v>676</v>
      </c>
      <c r="C355" s="20">
        <f>C356+C362</f>
        <v>0</v>
      </c>
      <c r="D355" s="21">
        <f>D356+D362</f>
        <v>0</v>
      </c>
    </row>
    <row r="356" spans="1:4" s="38" customFormat="1" ht="30" customHeight="1" x14ac:dyDescent="0.3">
      <c r="A356" s="15" t="s">
        <v>677</v>
      </c>
      <c r="B356" s="37" t="s">
        <v>495</v>
      </c>
      <c r="C356" s="20">
        <f>SUM(C357:C361)</f>
        <v>0</v>
      </c>
      <c r="D356" s="21">
        <f>SUM(D357:D361)</f>
        <v>0</v>
      </c>
    </row>
    <row r="357" spans="1:4" s="38" customFormat="1" ht="30" customHeight="1" x14ac:dyDescent="0.3">
      <c r="A357" s="22" t="s">
        <v>678</v>
      </c>
      <c r="B357" s="23" t="s">
        <v>679</v>
      </c>
      <c r="C357" s="24">
        <v>0</v>
      </c>
      <c r="D357" s="25">
        <v>0</v>
      </c>
    </row>
    <row r="358" spans="1:4" s="38" customFormat="1" ht="30" customHeight="1" x14ac:dyDescent="0.3">
      <c r="A358" s="22" t="s">
        <v>680</v>
      </c>
      <c r="B358" s="23" t="s">
        <v>681</v>
      </c>
      <c r="C358" s="24">
        <v>0</v>
      </c>
      <c r="D358" s="25">
        <v>0</v>
      </c>
    </row>
    <row r="359" spans="1:4" s="38" customFormat="1" ht="30" customHeight="1" x14ac:dyDescent="0.3">
      <c r="A359" s="22" t="s">
        <v>682</v>
      </c>
      <c r="B359" s="33" t="s">
        <v>351</v>
      </c>
      <c r="C359" s="24" t="s">
        <v>683</v>
      </c>
      <c r="D359" s="25" t="s">
        <v>683</v>
      </c>
    </row>
    <row r="360" spans="1:4" s="38" customFormat="1" ht="30" customHeight="1" x14ac:dyDescent="0.3">
      <c r="A360" s="22" t="s">
        <v>684</v>
      </c>
      <c r="B360" s="33" t="s">
        <v>685</v>
      </c>
      <c r="C360" s="24">
        <v>0</v>
      </c>
      <c r="D360" s="25">
        <v>0</v>
      </c>
    </row>
    <row r="361" spans="1:4" s="38" customFormat="1" ht="30" customHeight="1" x14ac:dyDescent="0.3">
      <c r="A361" s="22" t="s">
        <v>686</v>
      </c>
      <c r="B361" s="33" t="s">
        <v>687</v>
      </c>
      <c r="C361" s="24">
        <v>0</v>
      </c>
      <c r="D361" s="25">
        <v>0</v>
      </c>
    </row>
    <row r="362" spans="1:4" s="38" customFormat="1" ht="30" customHeight="1" x14ac:dyDescent="0.3">
      <c r="A362" s="15" t="s">
        <v>688</v>
      </c>
      <c r="B362" s="37" t="s">
        <v>498</v>
      </c>
      <c r="C362" s="20">
        <f>SUM(C363:C364)</f>
        <v>0</v>
      </c>
      <c r="D362" s="21">
        <f>SUM(D363:D364)</f>
        <v>0</v>
      </c>
    </row>
    <row r="363" spans="1:4" s="38" customFormat="1" ht="30" customHeight="1" x14ac:dyDescent="0.3">
      <c r="A363" s="22" t="s">
        <v>689</v>
      </c>
      <c r="B363" s="23" t="s">
        <v>690</v>
      </c>
      <c r="C363" s="24">
        <v>0</v>
      </c>
      <c r="D363" s="25">
        <v>0</v>
      </c>
    </row>
    <row r="364" spans="1:4" s="38" customFormat="1" ht="30" customHeight="1" x14ac:dyDescent="0.3">
      <c r="A364" s="22" t="s">
        <v>691</v>
      </c>
      <c r="B364" s="23" t="s">
        <v>692</v>
      </c>
      <c r="C364" s="24">
        <v>0</v>
      </c>
      <c r="D364" s="25">
        <v>0</v>
      </c>
    </row>
    <row r="365" spans="1:4" s="38" customFormat="1" ht="30" customHeight="1" x14ac:dyDescent="0.3">
      <c r="A365" s="15" t="s">
        <v>693</v>
      </c>
      <c r="B365" s="16" t="s">
        <v>694</v>
      </c>
      <c r="C365" s="20">
        <f>C366+C369+C372+C375+C377</f>
        <v>1644923.84</v>
      </c>
      <c r="D365" s="21">
        <f>D366+D369+D372+D375+D377</f>
        <v>0</v>
      </c>
    </row>
    <row r="366" spans="1:4" s="38" customFormat="1" ht="30" customHeight="1" x14ac:dyDescent="0.3">
      <c r="A366" s="15" t="s">
        <v>695</v>
      </c>
      <c r="B366" s="37" t="s">
        <v>696</v>
      </c>
      <c r="C366" s="20">
        <f>SUM(C367:C368)</f>
        <v>1644923.84</v>
      </c>
      <c r="D366" s="21">
        <f>SUM(D367:D368)</f>
        <v>0</v>
      </c>
    </row>
    <row r="367" spans="1:4" s="38" customFormat="1" ht="30" customHeight="1" x14ac:dyDescent="0.3">
      <c r="A367" s="22" t="s">
        <v>697</v>
      </c>
      <c r="B367" s="23" t="s">
        <v>698</v>
      </c>
      <c r="C367" s="24">
        <v>1644923.84</v>
      </c>
      <c r="D367" s="25">
        <v>0</v>
      </c>
    </row>
    <row r="368" spans="1:4" s="38" customFormat="1" ht="30" customHeight="1" x14ac:dyDescent="0.3">
      <c r="A368" s="22" t="s">
        <v>699</v>
      </c>
      <c r="B368" s="23" t="s">
        <v>700</v>
      </c>
      <c r="C368" s="24">
        <v>0</v>
      </c>
      <c r="D368" s="25">
        <v>0</v>
      </c>
    </row>
    <row r="369" spans="1:4" s="38" customFormat="1" ht="30" customHeight="1" x14ac:dyDescent="0.3">
      <c r="A369" s="15" t="s">
        <v>701</v>
      </c>
      <c r="B369" s="37" t="s">
        <v>702</v>
      </c>
      <c r="C369" s="20">
        <f>SUM(C370:C371)</f>
        <v>0</v>
      </c>
      <c r="D369" s="21">
        <f>SUM(D370:D371)</f>
        <v>0</v>
      </c>
    </row>
    <row r="370" spans="1:4" s="38" customFormat="1" ht="30" customHeight="1" x14ac:dyDescent="0.3">
      <c r="A370" s="22" t="s">
        <v>703</v>
      </c>
      <c r="B370" s="33" t="s">
        <v>704</v>
      </c>
      <c r="C370" s="24">
        <v>0</v>
      </c>
      <c r="D370" s="25">
        <v>0</v>
      </c>
    </row>
    <row r="371" spans="1:4" s="38" customFormat="1" ht="30" customHeight="1" x14ac:dyDescent="0.3">
      <c r="A371" s="22" t="s">
        <v>705</v>
      </c>
      <c r="B371" s="23" t="s">
        <v>706</v>
      </c>
      <c r="C371" s="24">
        <v>0</v>
      </c>
      <c r="D371" s="25">
        <v>0</v>
      </c>
    </row>
    <row r="372" spans="1:4" s="38" customFormat="1" ht="30" customHeight="1" x14ac:dyDescent="0.3">
      <c r="A372" s="15" t="s">
        <v>707</v>
      </c>
      <c r="B372" s="37" t="s">
        <v>708</v>
      </c>
      <c r="C372" s="20">
        <f>SUM(C373:C374)</f>
        <v>0</v>
      </c>
      <c r="D372" s="21">
        <f>SUM(D373:D374)</f>
        <v>0</v>
      </c>
    </row>
    <row r="373" spans="1:4" s="38" customFormat="1" ht="30" customHeight="1" x14ac:dyDescent="0.3">
      <c r="A373" s="22" t="s">
        <v>709</v>
      </c>
      <c r="B373" s="33" t="s">
        <v>710</v>
      </c>
      <c r="C373" s="24">
        <v>0</v>
      </c>
      <c r="D373" s="25">
        <v>0</v>
      </c>
    </row>
    <row r="374" spans="1:4" s="38" customFormat="1" ht="30" customHeight="1" x14ac:dyDescent="0.3">
      <c r="A374" s="22" t="s">
        <v>711</v>
      </c>
      <c r="B374" s="33" t="s">
        <v>712</v>
      </c>
      <c r="C374" s="24">
        <v>0</v>
      </c>
      <c r="D374" s="25">
        <v>0</v>
      </c>
    </row>
    <row r="375" spans="1:4" s="38" customFormat="1" ht="30" customHeight="1" x14ac:dyDescent="0.3">
      <c r="A375" s="15" t="s">
        <v>713</v>
      </c>
      <c r="B375" s="37" t="s">
        <v>714</v>
      </c>
      <c r="C375" s="20">
        <f>SUM(C376)</f>
        <v>0</v>
      </c>
      <c r="D375" s="21">
        <f>SUM(D376)</f>
        <v>0</v>
      </c>
    </row>
    <row r="376" spans="1:4" s="38" customFormat="1" ht="30" customHeight="1" x14ac:dyDescent="0.3">
      <c r="A376" s="22" t="s">
        <v>715</v>
      </c>
      <c r="B376" s="23" t="s">
        <v>714</v>
      </c>
      <c r="C376" s="24">
        <v>0</v>
      </c>
      <c r="D376" s="25">
        <v>0</v>
      </c>
    </row>
    <row r="377" spans="1:4" s="38" customFormat="1" ht="30" customHeight="1" x14ac:dyDescent="0.3">
      <c r="A377" s="15" t="s">
        <v>716</v>
      </c>
      <c r="B377" s="37" t="s">
        <v>717</v>
      </c>
      <c r="C377" s="20">
        <f>SUM(C378:C379)</f>
        <v>0</v>
      </c>
      <c r="D377" s="21">
        <f>SUM(D378:D379)</f>
        <v>0</v>
      </c>
    </row>
    <row r="378" spans="1:4" s="38" customFormat="1" ht="30" customHeight="1" x14ac:dyDescent="0.3">
      <c r="A378" s="22" t="s">
        <v>718</v>
      </c>
      <c r="B378" s="33" t="s">
        <v>719</v>
      </c>
      <c r="C378" s="24">
        <v>0</v>
      </c>
      <c r="D378" s="25">
        <v>0</v>
      </c>
    </row>
    <row r="379" spans="1:4" s="38" customFormat="1" ht="30" customHeight="1" x14ac:dyDescent="0.3">
      <c r="A379" s="22" t="s">
        <v>720</v>
      </c>
      <c r="B379" s="23" t="s">
        <v>721</v>
      </c>
      <c r="C379" s="24">
        <v>0</v>
      </c>
      <c r="D379" s="25">
        <v>0</v>
      </c>
    </row>
    <row r="380" spans="1:4" s="38" customFormat="1" ht="30" customHeight="1" x14ac:dyDescent="0.3">
      <c r="A380" s="15" t="s">
        <v>722</v>
      </c>
      <c r="B380" s="16" t="s">
        <v>723</v>
      </c>
      <c r="C380" s="20">
        <f>C381+C390+C393+C399+C401+C403</f>
        <v>0</v>
      </c>
      <c r="D380" s="21">
        <f>D381+D390+D393+D399+D401+D403</f>
        <v>0</v>
      </c>
    </row>
    <row r="381" spans="1:4" s="38" customFormat="1" ht="30" customHeight="1" x14ac:dyDescent="0.3">
      <c r="A381" s="15" t="s">
        <v>724</v>
      </c>
      <c r="B381" s="16" t="s">
        <v>725</v>
      </c>
      <c r="C381" s="20">
        <f>SUM(C382:C389)</f>
        <v>0</v>
      </c>
      <c r="D381" s="21">
        <f>SUM(D382:D389)</f>
        <v>0</v>
      </c>
    </row>
    <row r="382" spans="1:4" s="38" customFormat="1" ht="30" customHeight="1" x14ac:dyDescent="0.3">
      <c r="A382" s="22" t="s">
        <v>726</v>
      </c>
      <c r="B382" s="23" t="s">
        <v>727</v>
      </c>
      <c r="C382" s="24">
        <v>0</v>
      </c>
      <c r="D382" s="25">
        <v>0</v>
      </c>
    </row>
    <row r="383" spans="1:4" s="38" customFormat="1" ht="30" customHeight="1" x14ac:dyDescent="0.3">
      <c r="A383" s="22" t="s">
        <v>728</v>
      </c>
      <c r="B383" s="23" t="s">
        <v>729</v>
      </c>
      <c r="C383" s="24">
        <v>0</v>
      </c>
      <c r="D383" s="25">
        <v>0</v>
      </c>
    </row>
    <row r="384" spans="1:4" s="38" customFormat="1" ht="30" customHeight="1" x14ac:dyDescent="0.3">
      <c r="A384" s="22" t="s">
        <v>730</v>
      </c>
      <c r="B384" s="23" t="s">
        <v>731</v>
      </c>
      <c r="C384" s="24">
        <v>0</v>
      </c>
      <c r="D384" s="25">
        <v>0</v>
      </c>
    </row>
    <row r="385" spans="1:4" s="38" customFormat="1" ht="30" customHeight="1" x14ac:dyDescent="0.3">
      <c r="A385" s="22" t="s">
        <v>732</v>
      </c>
      <c r="B385" s="23" t="s">
        <v>733</v>
      </c>
      <c r="C385" s="24">
        <v>0</v>
      </c>
      <c r="D385" s="25">
        <v>0</v>
      </c>
    </row>
    <row r="386" spans="1:4" s="38" customFormat="1" ht="30" customHeight="1" x14ac:dyDescent="0.3">
      <c r="A386" s="22" t="s">
        <v>734</v>
      </c>
      <c r="B386" s="23" t="s">
        <v>735</v>
      </c>
      <c r="C386" s="24">
        <v>0</v>
      </c>
      <c r="D386" s="25">
        <v>0</v>
      </c>
    </row>
    <row r="387" spans="1:4" s="38" customFormat="1" ht="30" customHeight="1" x14ac:dyDescent="0.3">
      <c r="A387" s="22" t="s">
        <v>736</v>
      </c>
      <c r="B387" s="23" t="s">
        <v>737</v>
      </c>
      <c r="C387" s="24">
        <v>0</v>
      </c>
      <c r="D387" s="25">
        <v>0</v>
      </c>
    </row>
    <row r="388" spans="1:4" s="38" customFormat="1" ht="30" customHeight="1" x14ac:dyDescent="0.3">
      <c r="A388" s="22" t="s">
        <v>738</v>
      </c>
      <c r="B388" s="23" t="s">
        <v>739</v>
      </c>
      <c r="C388" s="24">
        <v>0</v>
      </c>
      <c r="D388" s="25">
        <v>0</v>
      </c>
    </row>
    <row r="389" spans="1:4" s="38" customFormat="1" ht="30" customHeight="1" x14ac:dyDescent="0.3">
      <c r="A389" s="22">
        <v>5518</v>
      </c>
      <c r="B389" s="23" t="s">
        <v>740</v>
      </c>
      <c r="C389" s="24">
        <v>0</v>
      </c>
      <c r="D389" s="25">
        <v>0</v>
      </c>
    </row>
    <row r="390" spans="1:4" s="38" customFormat="1" ht="30" customHeight="1" x14ac:dyDescent="0.3">
      <c r="A390" s="15" t="s">
        <v>741</v>
      </c>
      <c r="B390" s="16" t="s">
        <v>742</v>
      </c>
      <c r="C390" s="20">
        <f>SUM(C391:C392)</f>
        <v>0</v>
      </c>
      <c r="D390" s="21">
        <f>SUM(D391:D392)</f>
        <v>0</v>
      </c>
    </row>
    <row r="391" spans="1:4" s="38" customFormat="1" ht="30" customHeight="1" x14ac:dyDescent="0.3">
      <c r="A391" s="22" t="s">
        <v>743</v>
      </c>
      <c r="B391" s="23" t="s">
        <v>744</v>
      </c>
      <c r="C391" s="24">
        <v>0</v>
      </c>
      <c r="D391" s="25">
        <v>0</v>
      </c>
    </row>
    <row r="392" spans="1:4" s="38" customFormat="1" ht="30" customHeight="1" x14ac:dyDescent="0.3">
      <c r="A392" s="22" t="s">
        <v>745</v>
      </c>
      <c r="B392" s="23" t="s">
        <v>746</v>
      </c>
      <c r="C392" s="24">
        <v>0</v>
      </c>
      <c r="D392" s="25">
        <v>0</v>
      </c>
    </row>
    <row r="393" spans="1:4" s="38" customFormat="1" ht="30" customHeight="1" x14ac:dyDescent="0.3">
      <c r="A393" s="15" t="s">
        <v>747</v>
      </c>
      <c r="B393" s="16" t="s">
        <v>748</v>
      </c>
      <c r="C393" s="20">
        <f>SUM(C394:C398)</f>
        <v>0</v>
      </c>
      <c r="D393" s="21">
        <f>SUM(D394:D398)</f>
        <v>0</v>
      </c>
    </row>
    <row r="394" spans="1:4" s="38" customFormat="1" ht="30" customHeight="1" x14ac:dyDescent="0.3">
      <c r="A394" s="22" t="s">
        <v>749</v>
      </c>
      <c r="B394" s="23" t="s">
        <v>750</v>
      </c>
      <c r="C394" s="24">
        <v>0</v>
      </c>
      <c r="D394" s="25">
        <v>0</v>
      </c>
    </row>
    <row r="395" spans="1:4" s="38" customFormat="1" ht="30" customHeight="1" x14ac:dyDescent="0.3">
      <c r="A395" s="22" t="s">
        <v>751</v>
      </c>
      <c r="B395" s="23" t="s">
        <v>752</v>
      </c>
      <c r="C395" s="24">
        <v>0</v>
      </c>
      <c r="D395" s="25">
        <v>0</v>
      </c>
    </row>
    <row r="396" spans="1:4" s="38" customFormat="1" ht="30" customHeight="1" x14ac:dyDescent="0.3">
      <c r="A396" s="22" t="s">
        <v>753</v>
      </c>
      <c r="B396" s="23" t="s">
        <v>754</v>
      </c>
      <c r="C396" s="24">
        <v>0</v>
      </c>
      <c r="D396" s="25">
        <v>0</v>
      </c>
    </row>
    <row r="397" spans="1:4" s="38" customFormat="1" ht="30" customHeight="1" x14ac:dyDescent="0.3">
      <c r="A397" s="22" t="s">
        <v>755</v>
      </c>
      <c r="B397" s="23" t="s">
        <v>756</v>
      </c>
      <c r="C397" s="24">
        <v>0</v>
      </c>
      <c r="D397" s="25">
        <v>0</v>
      </c>
    </row>
    <row r="398" spans="1:4" s="38" customFormat="1" ht="30" customHeight="1" x14ac:dyDescent="0.3">
      <c r="A398" s="22" t="s">
        <v>757</v>
      </c>
      <c r="B398" s="23" t="s">
        <v>758</v>
      </c>
      <c r="C398" s="24">
        <v>0</v>
      </c>
      <c r="D398" s="25">
        <v>0</v>
      </c>
    </row>
    <row r="399" spans="1:4" s="38" customFormat="1" ht="30" customHeight="1" x14ac:dyDescent="0.3">
      <c r="A399" s="15" t="s">
        <v>759</v>
      </c>
      <c r="B399" s="16" t="s">
        <v>760</v>
      </c>
      <c r="C399" s="20">
        <f>SUM(C400)</f>
        <v>0</v>
      </c>
      <c r="D399" s="21">
        <f>SUM(D400)</f>
        <v>0</v>
      </c>
    </row>
    <row r="400" spans="1:4" s="38" customFormat="1" ht="30" customHeight="1" x14ac:dyDescent="0.3">
      <c r="A400" s="22" t="s">
        <v>761</v>
      </c>
      <c r="B400" s="23" t="s">
        <v>760</v>
      </c>
      <c r="C400" s="24">
        <v>0</v>
      </c>
      <c r="D400" s="25">
        <v>0</v>
      </c>
    </row>
    <row r="401" spans="1:4" s="38" customFormat="1" ht="30" customHeight="1" x14ac:dyDescent="0.3">
      <c r="A401" s="15" t="s">
        <v>762</v>
      </c>
      <c r="B401" s="16" t="s">
        <v>763</v>
      </c>
      <c r="C401" s="20">
        <f>SUM(C402)</f>
        <v>0</v>
      </c>
      <c r="D401" s="21">
        <f>SUM(D402)</f>
        <v>0</v>
      </c>
    </row>
    <row r="402" spans="1:4" s="38" customFormat="1" ht="30" customHeight="1" x14ac:dyDescent="0.3">
      <c r="A402" s="22" t="s">
        <v>764</v>
      </c>
      <c r="B402" s="23" t="s">
        <v>763</v>
      </c>
      <c r="C402" s="24">
        <v>0</v>
      </c>
      <c r="D402" s="25">
        <v>0</v>
      </c>
    </row>
    <row r="403" spans="1:4" s="38" customFormat="1" ht="30" customHeight="1" x14ac:dyDescent="0.3">
      <c r="A403" s="15" t="s">
        <v>765</v>
      </c>
      <c r="B403" s="16" t="s">
        <v>766</v>
      </c>
      <c r="C403" s="20">
        <f>SUM(C404:C412)</f>
        <v>0</v>
      </c>
      <c r="D403" s="21">
        <f>SUM(D404:D412)</f>
        <v>0</v>
      </c>
    </row>
    <row r="404" spans="1:4" s="38" customFormat="1" ht="30" customHeight="1" x14ac:dyDescent="0.3">
      <c r="A404" s="22" t="s">
        <v>767</v>
      </c>
      <c r="B404" s="23" t="s">
        <v>768</v>
      </c>
      <c r="C404" s="24">
        <v>0</v>
      </c>
      <c r="D404" s="25">
        <v>0</v>
      </c>
    </row>
    <row r="405" spans="1:4" s="38" customFormat="1" ht="30" customHeight="1" x14ac:dyDescent="0.3">
      <c r="A405" s="22" t="s">
        <v>769</v>
      </c>
      <c r="B405" s="23" t="s">
        <v>770</v>
      </c>
      <c r="C405" s="24">
        <v>0</v>
      </c>
      <c r="D405" s="25">
        <v>0</v>
      </c>
    </row>
    <row r="406" spans="1:4" s="38" customFormat="1" ht="30" customHeight="1" x14ac:dyDescent="0.3">
      <c r="A406" s="22" t="s">
        <v>771</v>
      </c>
      <c r="B406" s="23" t="s">
        <v>772</v>
      </c>
      <c r="C406" s="24">
        <v>0</v>
      </c>
      <c r="D406" s="25">
        <v>0</v>
      </c>
    </row>
    <row r="407" spans="1:4" s="38" customFormat="1" ht="30" customHeight="1" x14ac:dyDescent="0.3">
      <c r="A407" s="22" t="s">
        <v>773</v>
      </c>
      <c r="B407" s="23" t="s">
        <v>774</v>
      </c>
      <c r="C407" s="24">
        <v>0</v>
      </c>
      <c r="D407" s="25">
        <v>0</v>
      </c>
    </row>
    <row r="408" spans="1:4" s="38" customFormat="1" ht="30" customHeight="1" x14ac:dyDescent="0.3">
      <c r="A408" s="22" t="s">
        <v>775</v>
      </c>
      <c r="B408" s="23" t="s">
        <v>776</v>
      </c>
      <c r="C408" s="24">
        <v>0</v>
      </c>
      <c r="D408" s="25">
        <v>0</v>
      </c>
    </row>
    <row r="409" spans="1:4" s="38" customFormat="1" ht="30" customHeight="1" x14ac:dyDescent="0.3">
      <c r="A409" s="22" t="s">
        <v>777</v>
      </c>
      <c r="B409" s="23" t="s">
        <v>389</v>
      </c>
      <c r="C409" s="24">
        <v>0</v>
      </c>
      <c r="D409" s="25">
        <v>0</v>
      </c>
    </row>
    <row r="410" spans="1:4" s="38" customFormat="1" ht="30" customHeight="1" x14ac:dyDescent="0.3">
      <c r="A410" s="22" t="s">
        <v>778</v>
      </c>
      <c r="B410" s="23" t="s">
        <v>779</v>
      </c>
      <c r="C410" s="24">
        <v>0</v>
      </c>
      <c r="D410" s="25">
        <v>0</v>
      </c>
    </row>
    <row r="411" spans="1:4" s="38" customFormat="1" ht="30" customHeight="1" x14ac:dyDescent="0.3">
      <c r="A411" s="22">
        <v>5598</v>
      </c>
      <c r="B411" s="23" t="s">
        <v>780</v>
      </c>
      <c r="C411" s="24">
        <v>0</v>
      </c>
      <c r="D411" s="25">
        <v>0</v>
      </c>
    </row>
    <row r="412" spans="1:4" s="38" customFormat="1" ht="30" customHeight="1" x14ac:dyDescent="0.3">
      <c r="A412" s="22" t="s">
        <v>781</v>
      </c>
      <c r="B412" s="23" t="s">
        <v>782</v>
      </c>
      <c r="C412" s="24">
        <v>0</v>
      </c>
      <c r="D412" s="25">
        <v>0</v>
      </c>
    </row>
    <row r="413" spans="1:4" s="38" customFormat="1" ht="30" customHeight="1" x14ac:dyDescent="0.3">
      <c r="A413" s="40">
        <v>5600</v>
      </c>
      <c r="B413" s="41" t="s">
        <v>783</v>
      </c>
      <c r="C413" s="42">
        <f>C414</f>
        <v>0</v>
      </c>
      <c r="D413" s="43">
        <f>D414</f>
        <v>0</v>
      </c>
    </row>
    <row r="414" spans="1:4" s="38" customFormat="1" ht="30" customHeight="1" x14ac:dyDescent="0.3">
      <c r="A414" s="15">
        <v>5610</v>
      </c>
      <c r="B414" s="16" t="s">
        <v>784</v>
      </c>
      <c r="C414" s="20">
        <f>SUM(C415)</f>
        <v>0</v>
      </c>
      <c r="D414" s="21">
        <f>SUM(D415)</f>
        <v>0</v>
      </c>
    </row>
    <row r="415" spans="1:4" s="38" customFormat="1" ht="30" customHeight="1" x14ac:dyDescent="0.3">
      <c r="A415" s="22">
        <v>5611</v>
      </c>
      <c r="B415" s="44" t="s">
        <v>785</v>
      </c>
      <c r="C415" s="24">
        <v>0</v>
      </c>
      <c r="D415" s="25">
        <v>0</v>
      </c>
    </row>
    <row r="416" spans="1:4" s="19" customFormat="1" ht="30" customHeight="1" x14ac:dyDescent="0.3">
      <c r="A416" s="15" t="s">
        <v>786</v>
      </c>
      <c r="B416" s="37" t="s">
        <v>787</v>
      </c>
      <c r="C416" s="20">
        <f>SUM(C417:C419)</f>
        <v>12159624.130000001</v>
      </c>
      <c r="D416" s="21">
        <f>SUM(D417:D419)</f>
        <v>0</v>
      </c>
    </row>
    <row r="417" spans="1:4" s="19" customFormat="1" ht="30" customHeight="1" x14ac:dyDescent="0.3">
      <c r="A417" s="22" t="s">
        <v>788</v>
      </c>
      <c r="B417" s="33" t="s">
        <v>789</v>
      </c>
      <c r="C417" s="24">
        <v>0</v>
      </c>
      <c r="D417" s="25">
        <v>0</v>
      </c>
    </row>
    <row r="418" spans="1:4" s="19" customFormat="1" ht="30" customHeight="1" x14ac:dyDescent="0.3">
      <c r="A418" s="22" t="s">
        <v>790</v>
      </c>
      <c r="B418" s="33" t="s">
        <v>791</v>
      </c>
      <c r="C418" s="24">
        <v>12159624.130000001</v>
      </c>
      <c r="D418" s="25">
        <v>0</v>
      </c>
    </row>
    <row r="419" spans="1:4" s="19" customFormat="1" ht="30" customHeight="1" x14ac:dyDescent="0.3">
      <c r="A419" s="22" t="s">
        <v>792</v>
      </c>
      <c r="B419" s="33" t="s">
        <v>793</v>
      </c>
      <c r="C419" s="24">
        <v>0</v>
      </c>
      <c r="D419" s="25">
        <v>0</v>
      </c>
    </row>
  </sheetData>
  <mergeCells count="6">
    <mergeCell ref="A1:D1"/>
    <mergeCell ref="A2:D2"/>
    <mergeCell ref="A3:D3"/>
    <mergeCell ref="A4:A5"/>
    <mergeCell ref="B4:B5"/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2021-01-13T04:34:04Z</dcterms:created>
  <dcterms:modified xsi:type="dcterms:W3CDTF">2021-01-13T04:35:49Z</dcterms:modified>
</cp:coreProperties>
</file>